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05FF09D1-1CEC-4D6C-8BBD-ECE0CB23AA38}" xr6:coauthVersionLast="45" xr6:coauthVersionMax="45" xr10:uidLastSave="{00000000-0000-0000-0000-000000000000}"/>
  <bookViews>
    <workbookView xWindow="-120" yWindow="-120" windowWidth="24240" windowHeight="13140" xr2:uid="{ABD1696C-750C-4A8D-9B2B-B187DFACAA50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'!$A$1:$G$290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 s="1"/>
  <c r="F25" i="1" s="1"/>
  <c r="F18" i="1"/>
  <c r="F24" i="1"/>
  <c r="F31" i="1"/>
  <c r="F30" i="1" s="1"/>
  <c r="F29" i="1" s="1"/>
  <c r="F28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9" i="1"/>
  <c r="F67" i="1" s="1"/>
  <c r="F61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8" i="1"/>
  <c r="F119" i="1"/>
  <c r="F116" i="1" s="1"/>
  <c r="F120" i="1"/>
  <c r="F121" i="1"/>
  <c r="F122" i="1"/>
  <c r="F123" i="1"/>
  <c r="F124" i="1"/>
  <c r="F125" i="1"/>
  <c r="F126" i="1"/>
  <c r="F128" i="1"/>
  <c r="F127" i="1" s="1"/>
  <c r="F129" i="1"/>
  <c r="F131" i="1"/>
  <c r="F130" i="1" s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70" i="1"/>
  <c r="F171" i="1"/>
  <c r="F169" i="1" s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2" i="1" s="1"/>
  <c r="F227" i="1"/>
  <c r="F230" i="1"/>
  <c r="F236" i="1"/>
  <c r="F239" i="1" s="1"/>
  <c r="F237" i="1"/>
  <c r="F238" i="1"/>
  <c r="F247" i="1"/>
  <c r="F257" i="1" s="1"/>
  <c r="F255" i="1"/>
  <c r="F263" i="1"/>
  <c r="F179" i="1" s="1"/>
  <c r="F264" i="1"/>
  <c r="F271" i="1"/>
  <c r="F273" i="1"/>
  <c r="F274" i="1"/>
  <c r="F275" i="1"/>
  <c r="F276" i="1"/>
  <c r="F272" i="1" s="1"/>
  <c r="F277" i="1"/>
  <c r="F278" i="1"/>
  <c r="F284" i="1"/>
  <c r="F285" i="1" s="1"/>
  <c r="F175" i="1" s="1"/>
  <c r="F115" i="1" l="1"/>
  <c r="F174" i="1"/>
  <c r="F279" i="1"/>
  <c r="F78" i="1"/>
  <c r="F266" i="1"/>
  <c r="F134" i="1"/>
  <c r="F114" i="1" l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<sst xmlns="http://schemas.openxmlformats.org/spreadsheetml/2006/main" count="634" uniqueCount="409">
  <si>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</si>
  <si>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</si>
  <si>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</si>
  <si>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</si>
  <si>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</si>
  <si>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</si>
  <si>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</si>
  <si>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</si>
  <si>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</si>
  <si>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</si>
  <si>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</si>
  <si>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</si>
  <si>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</si>
  <si>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</si>
  <si>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</si>
  <si>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</si>
  <si>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</si>
  <si>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</si>
  <si>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</si>
  <si>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</si>
  <si>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</si>
  <si>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</si>
  <si>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</si>
  <si>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</si>
  <si>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</si>
  <si>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</si>
  <si>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</si>
  <si>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</si>
  <si>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</si>
  <si>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</si>
  <si>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</si>
  <si>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</si>
  <si>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</si>
  <si>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</si>
  <si>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</si>
  <si>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</si>
  <si>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</si>
  <si>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</si>
  <si>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</si>
  <si>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</si>
  <si>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</si>
  <si>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</si>
  <si>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</si>
  <si>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</si>
  <si>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</si>
  <si>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</si>
  <si>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</si>
  <si>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</si>
  <si>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</si>
  <si>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</si>
  <si>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</si>
  <si>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</si>
  <si>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</si>
  <si>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</si>
  <si>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</si>
  <si>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</si>
  <si>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</si>
  <si>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</si>
  <si>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</si>
  <si>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</si>
  <si>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</si>
  <si>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</si>
  <si>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</si>
  <si>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</si>
  <si>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</si>
  <si>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</si>
  <si>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</si>
  <si>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</si>
  <si>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</si>
  <si>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</si>
  <si>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</si>
  <si>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</si>
  <si>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</si>
  <si>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</si>
  <si>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</si>
  <si>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</si>
  <si>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</si>
  <si>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</si>
  <si>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</si>
  <si>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</si>
  <si>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</si>
  <si>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</si>
  <si>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</si>
  <si>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</si>
  <si>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</si>
  <si>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</si>
  <si>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</si>
  <si>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</si>
  <si>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</si>
  <si>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</si>
  <si>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</si>
  <si>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</si>
  <si>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</si>
  <si>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</si>
  <si>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</si>
  <si>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</si>
  <si>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</si>
  <si>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</si>
  <si>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</si>
  <si>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</si>
  <si>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</si>
  <si>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</si>
  <si>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</si>
  <si>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</si>
  <si>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</si>
  <si>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</si>
  <si>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</si>
  <si>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</si>
  <si>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</si>
  <si>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</si>
  <si>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</si>
  <si>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</si>
  <si>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</si>
  <si>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</si>
  <si>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</si>
  <si>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</si>
  <si>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</si>
  <si>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</si>
  <si>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</si>
  <si>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</si>
  <si>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</si>
  <si>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</si>
  <si>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</si>
  <si>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</si>
  <si>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</si>
  <si>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</si>
  <si>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</si>
  <si>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</si>
  <si>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</si>
  <si>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</si>
  <si>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</si>
  <si>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</si>
  <si>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</si>
  <si>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</si>
  <si>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</si>
  <si>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</si>
  <si>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</si>
  <si>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</si>
  <si>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</si>
  <si>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</si>
  <si>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</si>
  <si>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</si>
  <si>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</si>
  <si>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</si>
  <si>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</si>
  <si>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</si>
  <si>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</si>
  <si>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</si>
  <si>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</si>
  <si>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</si>
  <si>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</si>
  <si>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</si>
  <si>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</si>
  <si>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</si>
  <si>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</si>
  <si>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</si>
  <si>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</si>
  <si>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</si>
  <si>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</si>
  <si>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</si>
  <si>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</si>
  <si>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</si>
  <si>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</si>
  <si>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</si>
  <si>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</si>
  <si>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</si>
  <si>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</si>
  <si>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</si>
  <si>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</si>
  <si>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</si>
  <si>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</si>
  <si>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</si>
  <si>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</si>
  <si>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</si>
  <si>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</si>
  <si>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</si>
  <si>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</si>
  <si>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</si>
  <si>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</si>
  <si>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</si>
  <si>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</si>
  <si>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</si>
  <si>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</si>
  <si>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</si>
  <si>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</si>
  <si>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</si>
  <si>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</si>
  <si>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</si>
  <si>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</si>
  <si>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</si>
  <si>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</si>
  <si>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</si>
  <si>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</si>
  <si>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</si>
  <si>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</si>
  <si>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</si>
  <si>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</si>
  <si>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</si>
  <si>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</si>
  <si>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</si>
  <si>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</si>
  <si>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</si>
  <si>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</si>
  <si>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</si>
  <si>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</si>
  <si>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</si>
  <si>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</si>
  <si>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</si>
  <si>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</si>
  <si>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</si>
  <si>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</si>
  <si>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</si>
  <si>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</si>
  <si>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</si>
  <si>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</si>
  <si>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</si>
  <si>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</si>
  <si>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</si>
  <si>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</si>
  <si>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</si>
  <si>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</si>
  <si>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</si>
  <si>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</si>
  <si>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</si>
  <si>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</si>
  <si>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</si>
  <si>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</si>
  <si>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</si>
  <si>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</si>
  <si>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</si>
  <si>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</si>
  <si>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</si>
  <si>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</si>
  <si>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</si>
  <si>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</si>
  <si>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</si>
  <si>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</si>
  <si>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</si>
  <si>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</si>
  <si>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</si>
  <si>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</si>
  <si>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</si>
  <si>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</si>
  <si>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</si>
  <si>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</si>
  <si>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</si>
  <si>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</si>
  <si>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</si>
  <si>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</si>
  <si>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</si>
  <si>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</si>
  <si>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</si>
  <si>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</si>
  <si>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</si>
  <si>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</si>
  <si>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</si>
  <si>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</si>
  <si>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</si>
  <si>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</si>
  <si>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</si>
  <si>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</si>
  <si>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</si>
  <si>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</si>
  <si>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</si>
  <si>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</si>
  <si>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</si>
  <si>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</si>
  <si>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</si>
  <si>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</si>
  <si>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</si>
  <si>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</si>
  <si>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</si>
  <si>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</si>
  <si>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</si>
  <si>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</si>
  <si>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</si>
  <si>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</si>
  <si>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</si>
  <si>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</si>
  <si>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</si>
  <si>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</si>
  <si>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</si>
  <si>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</si>
  <si>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</si>
  <si>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</si>
  <si>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</si>
  <si>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</si>
  <si>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</si>
  <si>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</si>
  <si>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</si>
  <si>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</si>
  <si>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</si>
  <si>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</si>
  <si>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</si>
  <si>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</si>
  <si>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</si>
  <si>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</si>
  <si>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</si>
  <si>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</si>
  <si>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</si>
  <si>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</si>
  <si>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</si>
  <si>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</si>
  <si>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</si>
  <si>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</si>
  <si>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</si>
  <si>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</si>
  <si>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</si>
  <si>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</si>
  <si>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</si>
  <si>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</si>
  <si>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</si>
  <si>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</si>
  <si>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</si>
  <si>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</si>
  <si>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</si>
  <si>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</si>
  <si>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</si>
  <si>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</si>
  <si>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</si>
  <si>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</si>
  <si>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</si>
  <si>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</si>
  <si>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</si>
  <si>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</si>
  <si>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</si>
  <si>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</si>
  <si>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</si>
  <si>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</si>
  <si>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</si>
  <si>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</si>
  <si>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</si>
  <si>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</si>
  <si>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</si>
  <si>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</si>
  <si>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</si>
  <si>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</si>
  <si>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</si>
  <si>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</si>
  <si>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</si>
  <si>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</si>
  <si>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</si>
  <si>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</si>
  <si>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</si>
  <si>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</si>
  <si>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</si>
  <si>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</si>
  <si>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</si>
  <si>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</si>
  <si>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</si>
  <si>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</si>
  <si>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</si>
  <si>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</si>
  <si>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</si>
  <si>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</si>
  <si>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</si>
  <si>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</si>
  <si>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</si>
  <si>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</si>
  <si>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</si>
  <si>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</si>
  <si>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</si>
  <si>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</si>
  <si>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</si>
  <si>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</si>
  <si>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</si>
  <si>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</si>
  <si>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</si>
  <si>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</si>
  <si>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</si>
  <si>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</si>
  <si>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</si>
  <si>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</si>
  <si>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</si>
  <si>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</si>
  <si>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</si>
  <si>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</si>
  <si>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</si>
  <si>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</si>
  <si>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</si>
  <si>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</si>
  <si>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</si>
  <si>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</si>
  <si>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</si>
  <si>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</si>
  <si>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</si>
  <si>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</si>
  <si>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</si>
  <si>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</si>
  <si>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</si>
  <si>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</si>
  <si>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</si>
  <si>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</si>
  <si>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</si>
  <si>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</si>
  <si>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</si>
  <si>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</si>
  <si>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HMR-MATERNIDADE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</si>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</sst>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729A8535-13D3-4CEC-86DA-0C9949E21E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C05C5BEA-EA9E-4F11-9BC4-075F8AC789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B77351BB-C6D0-4A62-BE82-B3AE8E7B84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SETEMBRO.2021/HMR%20-%20MATERNIDADE/CGM/PCF%202021%20092021%20HMR%20MATERNIDADE_REV%2007%20editada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2547537.06</v>
          </cell>
        </row>
        <row r="65">
          <cell r="C65">
            <v>238022.44999999998</v>
          </cell>
        </row>
        <row r="76">
          <cell r="C76">
            <v>4206</v>
          </cell>
        </row>
      </sheetData>
      <sheetData sheetId="4">
        <row r="17">
          <cell r="C17">
            <v>1.5420200462606015</v>
          </cell>
        </row>
      </sheetData>
      <sheetData sheetId="5">
        <row r="2">
          <cell r="K2">
            <v>19274.669999999998</v>
          </cell>
        </row>
        <row r="3">
          <cell r="K3">
            <v>22111.11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4990</v>
          </cell>
        </row>
        <row r="7">
          <cell r="K7">
            <v>21619.600000000002</v>
          </cell>
        </row>
        <row r="8">
          <cell r="K8">
            <v>0</v>
          </cell>
        </row>
      </sheetData>
      <sheetData sheetId="6">
        <row r="6">
          <cell r="B6" t="str">
            <v>Ativos</v>
          </cell>
          <cell r="D6">
            <v>420210.92000000033</v>
          </cell>
          <cell r="F6">
            <v>33616.870000000003</v>
          </cell>
          <cell r="G6">
            <v>4202.07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246589.28999999998</v>
          </cell>
          <cell r="F12">
            <v>3481.28</v>
          </cell>
          <cell r="G12">
            <v>1099.29</v>
          </cell>
          <cell r="H12">
            <v>62390.400000000001</v>
          </cell>
        </row>
        <row r="13">
          <cell r="D13">
            <v>2750.2000000000003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334993.09999999998</v>
          </cell>
        </row>
        <row r="97">
          <cell r="D97">
            <v>41863.01</v>
          </cell>
        </row>
        <row r="100">
          <cell r="C100">
            <v>56600.289999999986</v>
          </cell>
        </row>
      </sheetData>
      <sheetData sheetId="7">
        <row r="1">
          <cell r="Y1">
            <v>2086736.3</v>
          </cell>
        </row>
        <row r="2">
          <cell r="Y2">
            <v>1170700.5800000003</v>
          </cell>
        </row>
        <row r="3">
          <cell r="Y3">
            <v>917101.1</v>
          </cell>
        </row>
        <row r="4">
          <cell r="Y4">
            <v>8920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1735649.9399999997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67545.45</v>
          </cell>
        </row>
        <row r="12">
          <cell r="D12" t="str">
            <v xml:space="preserve"> 1.4. Benefícios</v>
          </cell>
          <cell r="N12">
            <v>822.18</v>
          </cell>
        </row>
        <row r="13">
          <cell r="D13" t="str">
            <v xml:space="preserve"> 1.4. Benefícios</v>
          </cell>
          <cell r="N13">
            <v>426.09</v>
          </cell>
        </row>
        <row r="14">
          <cell r="D14" t="str">
            <v xml:space="preserve"> 1.4. Benefícios</v>
          </cell>
          <cell r="N14">
            <v>973.75</v>
          </cell>
        </row>
        <row r="15">
          <cell r="D15" t="str">
            <v xml:space="preserve"> 1.4. Benefícios</v>
          </cell>
          <cell r="N15">
            <v>1594</v>
          </cell>
        </row>
        <row r="16">
          <cell r="D16" t="str">
            <v xml:space="preserve"> 1.4. Benefícios</v>
          </cell>
          <cell r="N16">
            <v>2917</v>
          </cell>
        </row>
        <row r="17">
          <cell r="D17" t="str">
            <v xml:space="preserve"> 1.4. Benefícios</v>
          </cell>
          <cell r="N17">
            <v>252</v>
          </cell>
        </row>
        <row r="18">
          <cell r="D18" t="str">
            <v xml:space="preserve"> 1.4. Benefícios</v>
          </cell>
          <cell r="N18">
            <v>3945.76</v>
          </cell>
        </row>
        <row r="19">
          <cell r="D19" t="str">
            <v xml:space="preserve"> 1.4. Benefícios</v>
          </cell>
          <cell r="N19">
            <v>4260</v>
          </cell>
        </row>
        <row r="20">
          <cell r="D20" t="str">
            <v xml:space="preserve"> 2.1. Materiais Descartáveis/Materiais de Penso </v>
          </cell>
          <cell r="N20">
            <v>300</v>
          </cell>
        </row>
        <row r="21">
          <cell r="D21" t="str">
            <v xml:space="preserve"> 2.1. Materiais Descartáveis/Materiais de Penso </v>
          </cell>
          <cell r="N21">
            <v>5135</v>
          </cell>
        </row>
        <row r="22">
          <cell r="D22" t="str">
            <v xml:space="preserve"> 2.1. Materiais Descartáveis/Materiais de Penso </v>
          </cell>
          <cell r="N22">
            <v>14615</v>
          </cell>
        </row>
        <row r="23">
          <cell r="D23" t="str">
            <v xml:space="preserve"> 2.1. Materiais Descartáveis/Materiais de Penso </v>
          </cell>
          <cell r="N23">
            <v>2200</v>
          </cell>
        </row>
        <row r="24">
          <cell r="D24" t="str">
            <v xml:space="preserve"> 2.1. Materiais Descartáveis/Materiais de Penso </v>
          </cell>
          <cell r="N24">
            <v>7700</v>
          </cell>
        </row>
        <row r="25">
          <cell r="D25" t="str">
            <v xml:space="preserve"> 2.1. Materiais Descartáveis/Materiais de Penso </v>
          </cell>
          <cell r="N25">
            <v>2335.98</v>
          </cell>
        </row>
        <row r="26">
          <cell r="D26" t="str">
            <v xml:space="preserve"> 2.1. Materiais Descartáveis/Materiais de Penso </v>
          </cell>
          <cell r="N26">
            <v>4637.18</v>
          </cell>
        </row>
        <row r="27">
          <cell r="D27" t="str">
            <v xml:space="preserve"> 2.1. Materiais Descartáveis/Materiais de Penso </v>
          </cell>
          <cell r="N27">
            <v>143.28</v>
          </cell>
        </row>
        <row r="28">
          <cell r="D28" t="str">
            <v xml:space="preserve"> 2.1. Materiais Descartáveis/Materiais de Penso </v>
          </cell>
          <cell r="N28">
            <v>735</v>
          </cell>
        </row>
        <row r="29">
          <cell r="D29" t="str">
            <v xml:space="preserve"> 2.1. Materiais Descartáveis/Materiais de Penso </v>
          </cell>
          <cell r="N29">
            <v>1951</v>
          </cell>
        </row>
        <row r="30">
          <cell r="D30" t="str">
            <v xml:space="preserve"> 2.1. Materiais Descartáveis/Materiais de Penso </v>
          </cell>
          <cell r="N30">
            <v>610</v>
          </cell>
        </row>
        <row r="31">
          <cell r="D31" t="str">
            <v xml:space="preserve"> 2.1. Materiais Descartáveis/Materiais de Penso </v>
          </cell>
          <cell r="N31">
            <v>7125.5</v>
          </cell>
        </row>
        <row r="32">
          <cell r="D32" t="str">
            <v xml:space="preserve"> 2.1. Materiais Descartáveis/Materiais de Penso </v>
          </cell>
          <cell r="N32">
            <v>2025</v>
          </cell>
        </row>
        <row r="33">
          <cell r="D33" t="str">
            <v xml:space="preserve"> 2.1. Materiais Descartáveis/Materiais de Penso </v>
          </cell>
          <cell r="N33">
            <v>5680</v>
          </cell>
        </row>
        <row r="34">
          <cell r="D34" t="str">
            <v xml:space="preserve"> 2.1. Materiais Descartáveis/Materiais de Penso </v>
          </cell>
          <cell r="N34">
            <v>475</v>
          </cell>
        </row>
        <row r="35">
          <cell r="D35" t="str">
            <v xml:space="preserve"> 2.1. Materiais Descartáveis/Materiais de Penso </v>
          </cell>
          <cell r="N35">
            <v>6420</v>
          </cell>
        </row>
        <row r="36">
          <cell r="D36" t="str">
            <v xml:space="preserve"> 2.1. Materiais Descartáveis/Materiais de Penso </v>
          </cell>
          <cell r="N36">
            <v>1900</v>
          </cell>
        </row>
        <row r="37">
          <cell r="D37" t="str">
            <v xml:space="preserve"> 2.1. Materiais Descartáveis/Materiais de Penso </v>
          </cell>
          <cell r="N37">
            <v>260</v>
          </cell>
        </row>
        <row r="38">
          <cell r="D38" t="str">
            <v xml:space="preserve"> 2.1. Materiais Descartáveis/Materiais de Penso </v>
          </cell>
          <cell r="N38">
            <v>3400</v>
          </cell>
        </row>
        <row r="39">
          <cell r="D39" t="str">
            <v xml:space="preserve"> 2.1. Materiais Descartáveis/Materiais de Penso </v>
          </cell>
          <cell r="N39">
            <v>1530</v>
          </cell>
        </row>
        <row r="40">
          <cell r="D40" t="str">
            <v xml:space="preserve"> 2.1. Materiais Descartáveis/Materiais de Penso </v>
          </cell>
          <cell r="N40">
            <v>1980.81</v>
          </cell>
        </row>
        <row r="41">
          <cell r="D41" t="str">
            <v xml:space="preserve"> 2.1. Materiais Descartáveis/Materiais de Penso </v>
          </cell>
          <cell r="N41">
            <v>598.71</v>
          </cell>
        </row>
        <row r="42">
          <cell r="D42" t="str">
            <v xml:space="preserve"> 2.1. Materiais Descartáveis/Materiais de Penso </v>
          </cell>
          <cell r="N42">
            <v>313.16000000000003</v>
          </cell>
        </row>
        <row r="43">
          <cell r="D43" t="str">
            <v xml:space="preserve"> 2.1. Materiais Descartáveis/Materiais de Penso </v>
          </cell>
          <cell r="N43">
            <v>402.54</v>
          </cell>
        </row>
        <row r="44">
          <cell r="D44" t="str">
            <v xml:space="preserve"> 2.1. Materiais Descartáveis/Materiais de Penso </v>
          </cell>
          <cell r="N44">
            <v>204</v>
          </cell>
        </row>
        <row r="45">
          <cell r="D45" t="str">
            <v xml:space="preserve"> 2.1. Materiais Descartáveis/Materiais de Penso </v>
          </cell>
          <cell r="N45">
            <v>648</v>
          </cell>
        </row>
        <row r="46">
          <cell r="D46" t="str">
            <v xml:space="preserve"> 2.1. Materiais Descartáveis/Materiais de Penso </v>
          </cell>
          <cell r="N46">
            <v>84.98</v>
          </cell>
        </row>
        <row r="47">
          <cell r="D47" t="str">
            <v xml:space="preserve"> 2.1. Materiais Descartáveis/Materiais de Penso </v>
          </cell>
          <cell r="N47">
            <v>980</v>
          </cell>
        </row>
        <row r="48">
          <cell r="D48" t="str">
            <v xml:space="preserve"> 2.1. Materiais Descartáveis/Materiais de Penso </v>
          </cell>
          <cell r="N48">
            <v>376.32</v>
          </cell>
        </row>
        <row r="49">
          <cell r="D49" t="str">
            <v xml:space="preserve"> 2.1. Materiais Descartáveis/Materiais de Penso </v>
          </cell>
          <cell r="N49">
            <v>327.60000000000002</v>
          </cell>
        </row>
        <row r="50">
          <cell r="D50" t="str">
            <v xml:space="preserve"> 2.1. Materiais Descartáveis/Materiais de Penso </v>
          </cell>
          <cell r="N50">
            <v>3185.4</v>
          </cell>
        </row>
        <row r="51">
          <cell r="D51" t="str">
            <v xml:space="preserve"> 2.1. Materiais Descartáveis/Materiais de Penso </v>
          </cell>
          <cell r="N51">
            <v>6115</v>
          </cell>
        </row>
        <row r="52">
          <cell r="D52" t="str">
            <v xml:space="preserve"> 2.1. Materiais Descartáveis/Materiais de Penso </v>
          </cell>
          <cell r="N52">
            <v>12027.6</v>
          </cell>
        </row>
        <row r="53">
          <cell r="D53" t="str">
            <v xml:space="preserve"> 2.1. Materiais Descartáveis/Materiais de Penso </v>
          </cell>
          <cell r="N53">
            <v>8479.2000000000007</v>
          </cell>
        </row>
        <row r="54">
          <cell r="D54" t="str">
            <v xml:space="preserve"> 2.1. Materiais Descartáveis/Materiais de Penso </v>
          </cell>
          <cell r="N54">
            <v>19580</v>
          </cell>
        </row>
        <row r="55">
          <cell r="D55" t="str">
            <v xml:space="preserve"> 2.1. Materiais Descartáveis/Materiais de Penso </v>
          </cell>
          <cell r="N55">
            <v>18757.8</v>
          </cell>
        </row>
        <row r="56">
          <cell r="D56" t="str">
            <v xml:space="preserve"> 2.1. Materiais Descartáveis/Materiais de Penso </v>
          </cell>
          <cell r="N56">
            <v>10003</v>
          </cell>
        </row>
        <row r="57">
          <cell r="D57" t="str">
            <v xml:space="preserve"> 2.1. Materiais Descartáveis/Materiais de Penso </v>
          </cell>
          <cell r="N57">
            <v>1429</v>
          </cell>
        </row>
        <row r="58">
          <cell r="D58" t="str">
            <v xml:space="preserve"> 2.1. Materiais Descartáveis/Materiais de Penso </v>
          </cell>
          <cell r="N58">
            <v>3266.06</v>
          </cell>
        </row>
        <row r="59">
          <cell r="D59" t="str">
            <v xml:space="preserve"> 2.1. Materiais Descartáveis/Materiais de Penso </v>
          </cell>
          <cell r="N59">
            <v>29224</v>
          </cell>
        </row>
        <row r="60">
          <cell r="D60" t="str">
            <v xml:space="preserve"> 2.1. Materiais Descartáveis/Materiais de Penso </v>
          </cell>
          <cell r="N60">
            <v>4800</v>
          </cell>
        </row>
        <row r="61">
          <cell r="D61" t="str">
            <v xml:space="preserve"> 2.1. Materiais Descartáveis/Materiais de Penso </v>
          </cell>
          <cell r="N61">
            <v>5700</v>
          </cell>
        </row>
        <row r="62">
          <cell r="D62" t="str">
            <v xml:space="preserve"> 2.1. Materiais Descartáveis/Materiais de Penso </v>
          </cell>
          <cell r="N62">
            <v>3180</v>
          </cell>
        </row>
        <row r="63">
          <cell r="D63" t="str">
            <v xml:space="preserve"> 2.1. Materiais Descartáveis/Materiais de Penso </v>
          </cell>
          <cell r="N63">
            <v>1093.5</v>
          </cell>
        </row>
        <row r="64">
          <cell r="D64" t="str">
            <v xml:space="preserve"> 2.1. Materiais Descartáveis/Materiais de Penso </v>
          </cell>
          <cell r="N64">
            <v>1788.5</v>
          </cell>
        </row>
        <row r="65">
          <cell r="D65" t="str">
            <v xml:space="preserve"> 2.1. Materiais Descartáveis/Materiais de Penso </v>
          </cell>
          <cell r="N65">
            <v>1244</v>
          </cell>
        </row>
        <row r="66">
          <cell r="D66" t="str">
            <v xml:space="preserve"> 2.1. Materiais Descartáveis/Materiais de Penso </v>
          </cell>
          <cell r="N66">
            <v>5823.2</v>
          </cell>
        </row>
        <row r="67">
          <cell r="D67" t="str">
            <v xml:space="preserve"> 2.1. Materiais Descartáveis/Materiais de Penso </v>
          </cell>
          <cell r="N67">
            <v>485.2</v>
          </cell>
        </row>
        <row r="68">
          <cell r="D68" t="str">
            <v xml:space="preserve"> 2.1. Materiais Descartáveis/Materiais de Penso </v>
          </cell>
          <cell r="N68">
            <v>3042</v>
          </cell>
        </row>
        <row r="69">
          <cell r="D69" t="str">
            <v xml:space="preserve"> 2.1. Materiais Descartáveis/Materiais de Penso </v>
          </cell>
          <cell r="N69">
            <v>2110.4299999999998</v>
          </cell>
        </row>
        <row r="70">
          <cell r="D70" t="str">
            <v xml:space="preserve"> 2.1. Materiais Descartáveis/Materiais de Penso </v>
          </cell>
          <cell r="N70">
            <v>311.24</v>
          </cell>
        </row>
        <row r="71">
          <cell r="D71" t="str">
            <v xml:space="preserve"> 2.1. Materiais Descartáveis/Materiais de Penso </v>
          </cell>
          <cell r="N71">
            <v>803.76</v>
          </cell>
        </row>
        <row r="72">
          <cell r="D72" t="str">
            <v xml:space="preserve"> 2.1. Materiais Descartáveis/Materiais de Penso </v>
          </cell>
          <cell r="N72">
            <v>734.8</v>
          </cell>
        </row>
        <row r="73">
          <cell r="D73" t="str">
            <v xml:space="preserve"> 2.1. Materiais Descartáveis/Materiais de Penso </v>
          </cell>
          <cell r="N73">
            <v>1230</v>
          </cell>
        </row>
        <row r="74">
          <cell r="D74" t="str">
            <v xml:space="preserve"> 2.1. Materiais Descartáveis/Materiais de Penso </v>
          </cell>
          <cell r="N74">
            <v>732</v>
          </cell>
        </row>
        <row r="75">
          <cell r="D75" t="str">
            <v xml:space="preserve"> 2.1. Materiais Descartáveis/Materiais de Penso </v>
          </cell>
          <cell r="N75">
            <v>2689.86</v>
          </cell>
        </row>
        <row r="76">
          <cell r="D76" t="str">
            <v xml:space="preserve"> 2.1. Materiais Descartáveis/Materiais de Penso </v>
          </cell>
          <cell r="N76">
            <v>2577.6799999999998</v>
          </cell>
        </row>
        <row r="77">
          <cell r="D77" t="str">
            <v xml:space="preserve"> 2.1. Materiais Descartáveis/Materiais de Penso </v>
          </cell>
          <cell r="N77">
            <v>3165.89</v>
          </cell>
        </row>
        <row r="78">
          <cell r="D78" t="str">
            <v xml:space="preserve"> 2.1. Materiais Descartáveis/Materiais de Penso </v>
          </cell>
          <cell r="N78">
            <v>2045.4</v>
          </cell>
        </row>
        <row r="79">
          <cell r="D79" t="str">
            <v xml:space="preserve"> 2.1. Materiais Descartáveis/Materiais de Penso </v>
          </cell>
          <cell r="N79">
            <v>540</v>
          </cell>
        </row>
        <row r="80">
          <cell r="D80" t="str">
            <v xml:space="preserve"> 2.1. Materiais Descartáveis/Materiais de Penso </v>
          </cell>
          <cell r="N80">
            <v>487.5</v>
          </cell>
        </row>
        <row r="81">
          <cell r="D81" t="str">
            <v xml:space="preserve"> 2.1. Materiais Descartáveis/Materiais de Penso </v>
          </cell>
          <cell r="N81">
            <v>645</v>
          </cell>
        </row>
        <row r="82">
          <cell r="D82" t="str">
            <v xml:space="preserve"> 2.1. Materiais Descartáveis/Materiais de Penso </v>
          </cell>
          <cell r="N82">
            <v>2680.86</v>
          </cell>
        </row>
        <row r="83">
          <cell r="D83" t="str">
            <v xml:space="preserve"> 2.1. Materiais Descartáveis/Materiais de Penso </v>
          </cell>
          <cell r="N83">
            <v>2160</v>
          </cell>
        </row>
        <row r="84">
          <cell r="D84" t="str">
            <v xml:space="preserve"> 2.1. Materiais Descartáveis/Materiais de Penso </v>
          </cell>
          <cell r="N84">
            <v>1062</v>
          </cell>
        </row>
        <row r="85">
          <cell r="D85" t="str">
            <v xml:space="preserve"> 2.1. Materiais Descartáveis/Materiais de Penso </v>
          </cell>
          <cell r="N85">
            <v>680</v>
          </cell>
        </row>
        <row r="86">
          <cell r="D86" t="str">
            <v xml:space="preserve"> 2.1. Materiais Descartáveis/Materiais de Penso </v>
          </cell>
          <cell r="N86">
            <v>348.75</v>
          </cell>
        </row>
        <row r="87">
          <cell r="D87" t="str">
            <v xml:space="preserve"> 2.1. Materiais Descartáveis/Materiais de Penso </v>
          </cell>
          <cell r="N87">
            <v>788.5</v>
          </cell>
        </row>
        <row r="88">
          <cell r="D88" t="str">
            <v xml:space="preserve"> 2.1. Materiais Descartáveis/Materiais de Penso </v>
          </cell>
          <cell r="N88">
            <v>406.64</v>
          </cell>
        </row>
        <row r="89">
          <cell r="D89" t="str">
            <v xml:space="preserve"> 2.1. Materiais Descartáveis/Materiais de Penso </v>
          </cell>
          <cell r="N89">
            <v>355.81</v>
          </cell>
        </row>
        <row r="90">
          <cell r="D90" t="str">
            <v xml:space="preserve"> 2.1. Materiais Descartáveis/Materiais de Penso </v>
          </cell>
          <cell r="N90">
            <v>3500</v>
          </cell>
        </row>
        <row r="91">
          <cell r="D91" t="str">
            <v xml:space="preserve"> 2.1. Materiais Descartáveis/Materiais de Penso </v>
          </cell>
          <cell r="N91">
            <v>7872.06</v>
          </cell>
        </row>
        <row r="92">
          <cell r="D92" t="str">
            <v xml:space="preserve"> 2.2. Medicamentos </v>
          </cell>
          <cell r="N92">
            <v>12626.5</v>
          </cell>
        </row>
        <row r="93">
          <cell r="D93" t="str">
            <v xml:space="preserve"> 2.2. Medicamentos </v>
          </cell>
          <cell r="N93">
            <v>2176.8000000000002</v>
          </cell>
        </row>
        <row r="94">
          <cell r="D94" t="str">
            <v xml:space="preserve"> 2.2. Medicamentos </v>
          </cell>
          <cell r="N94">
            <v>748.31</v>
          </cell>
        </row>
        <row r="95">
          <cell r="D95" t="str">
            <v xml:space="preserve"> 2.2. Medicamentos </v>
          </cell>
          <cell r="N95">
            <v>125.1</v>
          </cell>
        </row>
        <row r="96">
          <cell r="D96" t="str">
            <v xml:space="preserve"> 2.2. Medicamentos </v>
          </cell>
          <cell r="N96">
            <v>5726.4</v>
          </cell>
        </row>
        <row r="97">
          <cell r="D97" t="str">
            <v xml:space="preserve"> 2.2. Medicamentos </v>
          </cell>
          <cell r="N97">
            <v>1860</v>
          </cell>
        </row>
        <row r="98">
          <cell r="D98" t="str">
            <v xml:space="preserve"> 2.2. Medicamentos </v>
          </cell>
          <cell r="N98">
            <v>336</v>
          </cell>
        </row>
        <row r="99">
          <cell r="D99" t="str">
            <v xml:space="preserve"> 2.2. Medicamentos </v>
          </cell>
          <cell r="N99">
            <v>1722.2</v>
          </cell>
        </row>
        <row r="100">
          <cell r="D100" t="str">
            <v xml:space="preserve"> 2.2. Medicamentos </v>
          </cell>
          <cell r="N100">
            <v>920</v>
          </cell>
        </row>
        <row r="101">
          <cell r="D101" t="str">
            <v xml:space="preserve"> 2.2. Medicamentos </v>
          </cell>
          <cell r="N101">
            <v>4542.75</v>
          </cell>
        </row>
        <row r="102">
          <cell r="D102" t="str">
            <v xml:space="preserve"> 2.2. Medicamentos </v>
          </cell>
          <cell r="N102">
            <v>2579.4</v>
          </cell>
          <cell r="Q102">
            <v>0</v>
          </cell>
        </row>
        <row r="103">
          <cell r="D103" t="str">
            <v xml:space="preserve"> 2.2. Medicamentos </v>
          </cell>
          <cell r="N103">
            <v>2900</v>
          </cell>
        </row>
        <row r="104">
          <cell r="D104" t="str">
            <v xml:space="preserve"> 2.2. Medicamentos </v>
          </cell>
          <cell r="N104">
            <v>3088.8</v>
          </cell>
        </row>
        <row r="105">
          <cell r="D105" t="str">
            <v xml:space="preserve"> 2.2. Medicamentos </v>
          </cell>
          <cell r="N105">
            <v>1119</v>
          </cell>
        </row>
        <row r="106">
          <cell r="D106" t="str">
            <v xml:space="preserve"> 2.2. Medicamentos </v>
          </cell>
          <cell r="N106">
            <v>4421</v>
          </cell>
        </row>
        <row r="107">
          <cell r="D107" t="str">
            <v xml:space="preserve"> 2.2. Medicamentos </v>
          </cell>
          <cell r="N107">
            <v>2200</v>
          </cell>
        </row>
        <row r="108">
          <cell r="D108" t="str">
            <v xml:space="preserve"> 2.2. Medicamentos </v>
          </cell>
          <cell r="N108">
            <v>1023.9</v>
          </cell>
        </row>
        <row r="109">
          <cell r="D109" t="str">
            <v xml:space="preserve"> 2.2. Medicamentos </v>
          </cell>
          <cell r="N109">
            <v>1365</v>
          </cell>
        </row>
        <row r="110">
          <cell r="D110" t="str">
            <v xml:space="preserve"> 2.2. Medicamentos </v>
          </cell>
          <cell r="N110">
            <v>1076.43</v>
          </cell>
        </row>
        <row r="111">
          <cell r="D111" t="str">
            <v xml:space="preserve"> 2.2. Medicamentos </v>
          </cell>
          <cell r="N111">
            <v>10369.5</v>
          </cell>
        </row>
        <row r="112">
          <cell r="D112" t="str">
            <v xml:space="preserve"> 2.2. Medicamentos </v>
          </cell>
          <cell r="N112">
            <v>2775</v>
          </cell>
        </row>
        <row r="113">
          <cell r="D113" t="str">
            <v xml:space="preserve"> 2.2. Medicamentos </v>
          </cell>
          <cell r="N113">
            <v>1327</v>
          </cell>
        </row>
        <row r="114">
          <cell r="D114" t="str">
            <v xml:space="preserve"> 2.2. Medicamentos </v>
          </cell>
          <cell r="N114">
            <v>495</v>
          </cell>
        </row>
        <row r="115">
          <cell r="D115" t="str">
            <v xml:space="preserve"> 2.2. Medicamentos </v>
          </cell>
          <cell r="N115">
            <v>144.9</v>
          </cell>
        </row>
        <row r="116">
          <cell r="D116" t="str">
            <v xml:space="preserve"> 2.2. Medicamentos </v>
          </cell>
          <cell r="N116">
            <v>11400</v>
          </cell>
        </row>
        <row r="117">
          <cell r="D117" t="str">
            <v xml:space="preserve"> 2.2. Medicamentos </v>
          </cell>
          <cell r="N117">
            <v>474.72</v>
          </cell>
        </row>
        <row r="118">
          <cell r="D118" t="str">
            <v xml:space="preserve"> 2.2. Medicamentos </v>
          </cell>
          <cell r="N118">
            <v>373.38</v>
          </cell>
        </row>
        <row r="119">
          <cell r="D119" t="str">
            <v xml:space="preserve"> 2.2. Medicamentos </v>
          </cell>
          <cell r="N119">
            <v>347.1</v>
          </cell>
        </row>
        <row r="120">
          <cell r="D120" t="str">
            <v xml:space="preserve"> 2.2. Medicamentos </v>
          </cell>
          <cell r="N120">
            <v>13650</v>
          </cell>
        </row>
        <row r="121">
          <cell r="D121" t="str">
            <v xml:space="preserve"> 2.2. Medicamentos </v>
          </cell>
          <cell r="N121">
            <v>420</v>
          </cell>
        </row>
        <row r="122">
          <cell r="D122" t="str">
            <v xml:space="preserve"> 2.2. Medicamentos </v>
          </cell>
          <cell r="N122">
            <v>308</v>
          </cell>
        </row>
        <row r="123">
          <cell r="D123" t="str">
            <v xml:space="preserve"> 2.2. Medicamentos </v>
          </cell>
          <cell r="N123">
            <v>4607.3</v>
          </cell>
        </row>
        <row r="124">
          <cell r="D124" t="str">
            <v xml:space="preserve"> 2.2. Medicamentos </v>
          </cell>
          <cell r="N124">
            <v>15560.55</v>
          </cell>
        </row>
        <row r="125">
          <cell r="D125" t="str">
            <v xml:space="preserve"> 2.2. Medicamentos </v>
          </cell>
          <cell r="N125">
            <v>2764.38</v>
          </cell>
        </row>
        <row r="126">
          <cell r="D126" t="str">
            <v xml:space="preserve"> 2.2. Medicamentos </v>
          </cell>
          <cell r="N126">
            <v>304.92</v>
          </cell>
        </row>
        <row r="127">
          <cell r="D127" t="str">
            <v xml:space="preserve"> 2.2. Medicamentos </v>
          </cell>
          <cell r="N127">
            <v>315.60000000000002</v>
          </cell>
        </row>
        <row r="128">
          <cell r="D128" t="str">
            <v xml:space="preserve"> 2.2. Medicamentos </v>
          </cell>
          <cell r="N128">
            <v>347.48</v>
          </cell>
        </row>
        <row r="129">
          <cell r="D129" t="str">
            <v xml:space="preserve"> 2.2. Medicamentos </v>
          </cell>
          <cell r="N129">
            <v>628.66999999999996</v>
          </cell>
        </row>
        <row r="130">
          <cell r="D130" t="str">
            <v xml:space="preserve"> 2.2. Medicamentos </v>
          </cell>
          <cell r="N130">
            <v>1391.4</v>
          </cell>
        </row>
        <row r="131">
          <cell r="D131" t="str">
            <v xml:space="preserve"> 2.2. Medicamentos </v>
          </cell>
          <cell r="N131">
            <v>4300</v>
          </cell>
        </row>
        <row r="132">
          <cell r="D132" t="str">
            <v xml:space="preserve"> 2.2. Medicamentos </v>
          </cell>
          <cell r="N132">
            <v>258.5</v>
          </cell>
        </row>
        <row r="133">
          <cell r="D133" t="str">
            <v xml:space="preserve"> 2.2. Medicamentos </v>
          </cell>
          <cell r="N133">
            <v>1750</v>
          </cell>
        </row>
        <row r="134">
          <cell r="D134" t="str">
            <v xml:space="preserve"> 2.2. Medicamentos </v>
          </cell>
          <cell r="N134">
            <v>1789.2</v>
          </cell>
        </row>
        <row r="135">
          <cell r="D135" t="str">
            <v xml:space="preserve"> 2.2. Medicamentos </v>
          </cell>
          <cell r="N135">
            <v>4606.8</v>
          </cell>
        </row>
        <row r="136">
          <cell r="D136" t="str">
            <v xml:space="preserve"> 2.2. Medicamentos </v>
          </cell>
          <cell r="N136">
            <v>3888.14</v>
          </cell>
        </row>
        <row r="137">
          <cell r="D137" t="str">
            <v xml:space="preserve"> 2.2. Medicamentos </v>
          </cell>
          <cell r="N137">
            <v>1115.04</v>
          </cell>
        </row>
        <row r="138">
          <cell r="D138" t="str">
            <v xml:space="preserve"> 2.2. Medicamentos </v>
          </cell>
          <cell r="N138">
            <v>2107.1999999999998</v>
          </cell>
        </row>
        <row r="139">
          <cell r="D139" t="str">
            <v xml:space="preserve"> 2.2. Medicamentos </v>
          </cell>
          <cell r="N139">
            <v>558</v>
          </cell>
        </row>
        <row r="140">
          <cell r="D140" t="str">
            <v xml:space="preserve"> 2.3. Dietas Industrializadas </v>
          </cell>
          <cell r="N140">
            <v>18480</v>
          </cell>
        </row>
        <row r="141">
          <cell r="D141" t="str">
            <v xml:space="preserve"> 2.3. Dietas Industrializadas </v>
          </cell>
          <cell r="N141">
            <v>768</v>
          </cell>
        </row>
        <row r="142">
          <cell r="D142" t="str">
            <v xml:space="preserve"> 2.8. Outras Despesas com Insumos Assistenciais </v>
          </cell>
          <cell r="N142">
            <v>3816</v>
          </cell>
        </row>
        <row r="143">
          <cell r="D143" t="str">
            <v xml:space="preserve"> 2.8. Outras Despesas com Insumos Assistenciais </v>
          </cell>
          <cell r="N143">
            <v>3375</v>
          </cell>
        </row>
        <row r="144">
          <cell r="D144" t="str">
            <v xml:space="preserve"> 2.8. Outras Despesas com Insumos Assistenciais </v>
          </cell>
          <cell r="N144">
            <v>574</v>
          </cell>
        </row>
        <row r="145">
          <cell r="D145" t="str">
            <v xml:space="preserve"> 2.8. Outras Despesas com Insumos Assistenciais </v>
          </cell>
          <cell r="N145">
            <v>1240</v>
          </cell>
        </row>
        <row r="146">
          <cell r="D146" t="str">
            <v xml:space="preserve"> 2.8. Outras Despesas com Insumos Assistenciais </v>
          </cell>
          <cell r="N146">
            <v>810</v>
          </cell>
        </row>
        <row r="147">
          <cell r="D147" t="str">
            <v xml:space="preserve"> 2.8. Outras Despesas com Insumos Assistenciais </v>
          </cell>
          <cell r="N147">
            <v>1008</v>
          </cell>
        </row>
        <row r="148">
          <cell r="D148" t="str">
            <v xml:space="preserve"> 2.8. Outras Despesas com Insumos Assistenciais </v>
          </cell>
          <cell r="N148">
            <v>1822.8</v>
          </cell>
        </row>
        <row r="149">
          <cell r="D149" t="str">
            <v xml:space="preserve"> 2.8. Outras Despesas com Insumos Assistenciais </v>
          </cell>
          <cell r="N149">
            <v>188.64</v>
          </cell>
        </row>
        <row r="150">
          <cell r="D150" t="str">
            <v xml:space="preserve"> 2.8. Outras Despesas com Insumos Assistenciais </v>
          </cell>
          <cell r="N150">
            <v>8250</v>
          </cell>
        </row>
        <row r="151">
          <cell r="D151" t="str">
            <v xml:space="preserve"> 2.8. Outras Despesas com Insumos Assistenciais </v>
          </cell>
          <cell r="N151">
            <v>340</v>
          </cell>
        </row>
        <row r="152">
          <cell r="D152" t="str">
            <v xml:space="preserve"> 2.8. Outras Despesas com Insumos Assistenciais </v>
          </cell>
          <cell r="N152">
            <v>2840</v>
          </cell>
        </row>
        <row r="153">
          <cell r="D153" t="str">
            <v xml:space="preserve"> 2.8. Outras Despesas com Insumos Assistenciais </v>
          </cell>
          <cell r="N153">
            <v>522</v>
          </cell>
        </row>
        <row r="154">
          <cell r="D154" t="str">
            <v xml:space="preserve"> 2.8. Outras Despesas com Insumos Assistenciais </v>
          </cell>
          <cell r="N154">
            <v>134.61000000000001</v>
          </cell>
        </row>
        <row r="155">
          <cell r="D155" t="str">
            <v xml:space="preserve"> 2.8. Outras Despesas com Insumos Assistenciais </v>
          </cell>
          <cell r="N155">
            <v>360</v>
          </cell>
        </row>
        <row r="156">
          <cell r="D156" t="str">
            <v xml:space="preserve"> 2.8. Outras Despesas com Insumos Assistenciais </v>
          </cell>
          <cell r="N156">
            <v>235.2</v>
          </cell>
        </row>
        <row r="157">
          <cell r="D157" t="str">
            <v xml:space="preserve"> 2.8. Outras Despesas com Insumos Assistenciais </v>
          </cell>
          <cell r="N157">
            <v>400</v>
          </cell>
        </row>
        <row r="158">
          <cell r="D158" t="str">
            <v xml:space="preserve"> 2.8. Outras Despesas com Insumos Assistenciais </v>
          </cell>
          <cell r="N158">
            <v>118</v>
          </cell>
        </row>
        <row r="159">
          <cell r="D159" t="str">
            <v xml:space="preserve"> 2.8. Outras Despesas com Insumos Assistenciais </v>
          </cell>
          <cell r="N159">
            <v>2364</v>
          </cell>
        </row>
        <row r="160">
          <cell r="D160" t="str">
            <v xml:space="preserve"> 2.8. Outras Despesas com Insumos Assistenciais </v>
          </cell>
          <cell r="N160">
            <v>915</v>
          </cell>
        </row>
        <row r="161">
          <cell r="D161" t="str">
            <v xml:space="preserve"> 2.8. Outras Despesas com Insumos Assistenciais </v>
          </cell>
          <cell r="N161">
            <v>240</v>
          </cell>
        </row>
        <row r="162">
          <cell r="D162" t="str">
            <v xml:space="preserve"> 3.1. Material de Higienização e Limpeza </v>
          </cell>
          <cell r="N162">
            <v>802</v>
          </cell>
        </row>
        <row r="163">
          <cell r="D163" t="str">
            <v xml:space="preserve"> 3.1. Material de Higienização e Limpeza </v>
          </cell>
          <cell r="N163">
            <v>106</v>
          </cell>
        </row>
        <row r="164">
          <cell r="D164" t="str">
            <v xml:space="preserve"> 3.1. Material de Higienização e Limpeza </v>
          </cell>
          <cell r="N164">
            <v>12866.81</v>
          </cell>
        </row>
        <row r="165">
          <cell r="D165" t="str">
            <v xml:space="preserve"> 3.1. Material de Higienização e Limpeza </v>
          </cell>
          <cell r="N165">
            <v>282</v>
          </cell>
        </row>
        <row r="166">
          <cell r="D166" t="str">
            <v xml:space="preserve"> 3.1. Material de Higienização e Limpeza </v>
          </cell>
          <cell r="N166">
            <v>1202.5</v>
          </cell>
        </row>
        <row r="167">
          <cell r="D167" t="str">
            <v xml:space="preserve"> 3.1. Material de Higienização e Limpeza </v>
          </cell>
          <cell r="N167">
            <v>134</v>
          </cell>
        </row>
        <row r="168">
          <cell r="D168" t="str">
            <v xml:space="preserve"> 3.1. Material de Higienização e Limpeza </v>
          </cell>
          <cell r="N168">
            <v>241.2</v>
          </cell>
        </row>
        <row r="169">
          <cell r="D169" t="str">
            <v xml:space="preserve"> 3.1. Material de Higienização e Limpeza </v>
          </cell>
          <cell r="N169">
            <v>483</v>
          </cell>
        </row>
        <row r="170">
          <cell r="D170" t="str">
            <v xml:space="preserve"> 3.1. Material de Higienização e Limpeza </v>
          </cell>
          <cell r="N170">
            <v>105.8</v>
          </cell>
        </row>
        <row r="171">
          <cell r="D171" t="str">
            <v xml:space="preserve"> 3.1. Material de Higienização e Limpeza </v>
          </cell>
          <cell r="N171">
            <v>22.5</v>
          </cell>
        </row>
        <row r="172">
          <cell r="D172" t="str">
            <v xml:space="preserve"> 3.1. Material de Higienização e Limpeza </v>
          </cell>
          <cell r="N172">
            <v>2470</v>
          </cell>
        </row>
        <row r="173">
          <cell r="D173" t="str">
            <v xml:space="preserve"> 3.1. Material de Higienização e Limpeza </v>
          </cell>
          <cell r="N173">
            <v>3146</v>
          </cell>
        </row>
        <row r="174">
          <cell r="D174" t="str">
            <v xml:space="preserve"> 3.1. Material de Higienização e Limpeza </v>
          </cell>
          <cell r="N174">
            <v>2550</v>
          </cell>
        </row>
        <row r="175">
          <cell r="D175" t="str">
            <v xml:space="preserve"> 3.1. Material de Higienização e Limpeza </v>
          </cell>
          <cell r="N175">
            <v>2550</v>
          </cell>
        </row>
        <row r="176">
          <cell r="D176" t="str">
            <v xml:space="preserve"> 3.1. Material de Higienização e Limpeza </v>
          </cell>
          <cell r="N176">
            <v>2550</v>
          </cell>
        </row>
        <row r="177">
          <cell r="D177" t="str">
            <v xml:space="preserve"> 3.1. Material de Higienização e Limpeza </v>
          </cell>
          <cell r="N177">
            <v>2996</v>
          </cell>
        </row>
        <row r="178">
          <cell r="D178" t="str">
            <v xml:space="preserve"> 3.1. Material de Higienização e Limpeza </v>
          </cell>
          <cell r="N178">
            <v>6280.72</v>
          </cell>
        </row>
        <row r="179">
          <cell r="D179" t="str">
            <v xml:space="preserve"> 3.1. Material de Higienização e Limpeza </v>
          </cell>
          <cell r="N179">
            <v>8284.85</v>
          </cell>
        </row>
        <row r="180">
          <cell r="D180" t="str">
            <v xml:space="preserve"> 3.1. Material de Higienização e Limpeza </v>
          </cell>
          <cell r="N180">
            <v>8284.85</v>
          </cell>
        </row>
        <row r="181">
          <cell r="D181" t="str">
            <v xml:space="preserve"> 3.1. Material de Higienização e Limpeza </v>
          </cell>
          <cell r="N181">
            <v>211.08</v>
          </cell>
        </row>
        <row r="182">
          <cell r="D182" t="str">
            <v xml:space="preserve"> 3.1. Material de Higienização e Limpeza </v>
          </cell>
          <cell r="N182">
            <v>387.72</v>
          </cell>
        </row>
        <row r="183">
          <cell r="D183" t="str">
            <v xml:space="preserve"> 3.1. Material de Higienização e Limpeza </v>
          </cell>
          <cell r="N183">
            <v>524.65</v>
          </cell>
        </row>
        <row r="184">
          <cell r="D184" t="str">
            <v xml:space="preserve"> 3.1. Material de Higienização e Limpeza </v>
          </cell>
          <cell r="N184">
            <v>960</v>
          </cell>
        </row>
        <row r="185">
          <cell r="D185" t="str">
            <v xml:space="preserve"> 3.2. Material/Gêneros Alimentícios </v>
          </cell>
          <cell r="N185">
            <v>1071.5999999999999</v>
          </cell>
        </row>
        <row r="186">
          <cell r="D186" t="str">
            <v xml:space="preserve"> 3.2. Material/Gêneros Alimentícios </v>
          </cell>
          <cell r="N186">
            <v>1071.5999999999999</v>
          </cell>
        </row>
        <row r="187">
          <cell r="D187" t="str">
            <v xml:space="preserve"> 3.2. Material/Gêneros Alimentícios </v>
          </cell>
          <cell r="N187">
            <v>1071.5999999999999</v>
          </cell>
        </row>
        <row r="188">
          <cell r="D188" t="str">
            <v xml:space="preserve"> 3.2. Material/Gêneros Alimentícios </v>
          </cell>
          <cell r="N188">
            <v>1957.2</v>
          </cell>
        </row>
        <row r="189">
          <cell r="D189" t="str">
            <v xml:space="preserve"> 3.2. Material/Gêneros Alimentícios </v>
          </cell>
          <cell r="N189">
            <v>1184.5999999999999</v>
          </cell>
        </row>
        <row r="190">
          <cell r="D190" t="str">
            <v xml:space="preserve"> 3.2. Material/Gêneros Alimentícios </v>
          </cell>
          <cell r="N190">
            <v>1025.94</v>
          </cell>
        </row>
        <row r="191">
          <cell r="D191" t="str">
            <v xml:space="preserve"> 3.2. Material/Gêneros Alimentícios </v>
          </cell>
          <cell r="N191">
            <v>1911.62</v>
          </cell>
        </row>
        <row r="192">
          <cell r="D192" t="str">
            <v xml:space="preserve"> 3.2. Material/Gêneros Alimentícios </v>
          </cell>
          <cell r="N192">
            <v>480.05</v>
          </cell>
        </row>
        <row r="193">
          <cell r="D193" t="str">
            <v xml:space="preserve"> 3.2. Material/Gêneros Alimentícios </v>
          </cell>
          <cell r="N193">
            <v>840</v>
          </cell>
        </row>
        <row r="194">
          <cell r="D194" t="str">
            <v xml:space="preserve"> 3.2. Material/Gêneros Alimentícios </v>
          </cell>
          <cell r="N194">
            <v>263</v>
          </cell>
        </row>
        <row r="195">
          <cell r="D195" t="str">
            <v xml:space="preserve"> 3.2. Material/Gêneros Alimentícios </v>
          </cell>
          <cell r="N195">
            <v>1140</v>
          </cell>
        </row>
        <row r="196">
          <cell r="D196" t="str">
            <v xml:space="preserve"> 3.2. Material/Gêneros Alimentícios </v>
          </cell>
          <cell r="N196">
            <v>1314</v>
          </cell>
        </row>
        <row r="197">
          <cell r="D197" t="str">
            <v xml:space="preserve"> 3.2. Material/Gêneros Alimentícios </v>
          </cell>
          <cell r="N197">
            <v>1943.9</v>
          </cell>
        </row>
        <row r="198">
          <cell r="D198" t="str">
            <v xml:space="preserve"> 3.2. Material/Gêneros Alimentícios </v>
          </cell>
          <cell r="N198">
            <v>87.9</v>
          </cell>
        </row>
        <row r="199">
          <cell r="D199" t="str">
            <v xml:space="preserve"> 3.2. Material/Gêneros Alimentícios </v>
          </cell>
          <cell r="N199">
            <v>688</v>
          </cell>
        </row>
        <row r="200">
          <cell r="D200" t="str">
            <v xml:space="preserve"> 3.2. Material/Gêneros Alimentícios </v>
          </cell>
          <cell r="N200">
            <v>319.2</v>
          </cell>
        </row>
        <row r="201">
          <cell r="D201" t="str">
            <v xml:space="preserve"> 3.2. Material/Gêneros Alimentícios </v>
          </cell>
          <cell r="N201">
            <v>1607.5</v>
          </cell>
        </row>
        <row r="202">
          <cell r="D202" t="str">
            <v xml:space="preserve"> 3.2. Material/Gêneros Alimentícios </v>
          </cell>
          <cell r="N202">
            <v>345.3</v>
          </cell>
        </row>
        <row r="203">
          <cell r="D203" t="str">
            <v xml:space="preserve"> 3.2. Material/Gêneros Alimentícios </v>
          </cell>
          <cell r="N203">
            <v>54</v>
          </cell>
        </row>
        <row r="204">
          <cell r="D204" t="str">
            <v xml:space="preserve"> 3.2. Material/Gêneros Alimentícios </v>
          </cell>
          <cell r="N204">
            <v>693</v>
          </cell>
        </row>
        <row r="205">
          <cell r="D205" t="str">
            <v xml:space="preserve"> 3.2. Material/Gêneros Alimentícios </v>
          </cell>
          <cell r="N205">
            <v>693</v>
          </cell>
        </row>
        <row r="206">
          <cell r="D206" t="str">
            <v xml:space="preserve"> 3.2. Material/Gêneros Alimentícios </v>
          </cell>
          <cell r="N206">
            <v>693</v>
          </cell>
        </row>
        <row r="207">
          <cell r="D207" t="str">
            <v xml:space="preserve"> 3.2. Material/Gêneros Alimentícios </v>
          </cell>
          <cell r="N207">
            <v>357</v>
          </cell>
        </row>
        <row r="208">
          <cell r="D208" t="str">
            <v xml:space="preserve"> 3.2. Material/Gêneros Alimentícios </v>
          </cell>
          <cell r="N208">
            <v>527.66</v>
          </cell>
        </row>
        <row r="209">
          <cell r="D209" t="str">
            <v xml:space="preserve"> 3.2. Material/Gêneros Alimentícios </v>
          </cell>
          <cell r="N209">
            <v>1625.5</v>
          </cell>
        </row>
        <row r="210">
          <cell r="D210" t="str">
            <v xml:space="preserve"> 3.2. Material/Gêneros Alimentícios </v>
          </cell>
          <cell r="N210">
            <v>1117.75</v>
          </cell>
        </row>
        <row r="211">
          <cell r="D211" t="str">
            <v xml:space="preserve"> 3.2. Material/Gêneros Alimentícios </v>
          </cell>
          <cell r="N211">
            <v>1581.45</v>
          </cell>
        </row>
        <row r="212">
          <cell r="D212" t="str">
            <v xml:space="preserve"> 3.2. Material/Gêneros Alimentícios </v>
          </cell>
          <cell r="N212">
            <v>1967.7</v>
          </cell>
        </row>
        <row r="213">
          <cell r="D213" t="str">
            <v xml:space="preserve"> 3.2. Material/Gêneros Alimentícios </v>
          </cell>
          <cell r="N213">
            <v>387.82</v>
          </cell>
        </row>
        <row r="214">
          <cell r="D214" t="str">
            <v xml:space="preserve"> 3.2. Material/Gêneros Alimentícios </v>
          </cell>
          <cell r="N214">
            <v>1776</v>
          </cell>
        </row>
        <row r="215">
          <cell r="D215" t="str">
            <v xml:space="preserve"> 3.2. Material/Gêneros Alimentícios </v>
          </cell>
          <cell r="N215">
            <v>1436.4</v>
          </cell>
        </row>
        <row r="216">
          <cell r="D216" t="str">
            <v xml:space="preserve"> 3.2. Material/Gêneros Alimentícios </v>
          </cell>
          <cell r="N216">
            <v>888</v>
          </cell>
        </row>
        <row r="217">
          <cell r="D217" t="str">
            <v xml:space="preserve"> 3.2. Material/Gêneros Alimentícios </v>
          </cell>
          <cell r="N217">
            <v>278.93</v>
          </cell>
        </row>
        <row r="218">
          <cell r="D218" t="str">
            <v xml:space="preserve"> 3.2. Material/Gêneros Alimentícios </v>
          </cell>
          <cell r="N218">
            <v>430.92</v>
          </cell>
        </row>
        <row r="219">
          <cell r="D219" t="str">
            <v xml:space="preserve"> 3.2. Material/Gêneros Alimentícios </v>
          </cell>
          <cell r="N219">
            <v>526.67999999999995</v>
          </cell>
        </row>
        <row r="220">
          <cell r="D220" t="str">
            <v xml:space="preserve"> 3.2. Material/Gêneros Alimentícios </v>
          </cell>
          <cell r="N220">
            <v>4416</v>
          </cell>
        </row>
        <row r="221">
          <cell r="D221" t="str">
            <v xml:space="preserve"> 3.2. Material/Gêneros Alimentícios </v>
          </cell>
          <cell r="N221">
            <v>593.29999999999995</v>
          </cell>
        </row>
        <row r="222">
          <cell r="D222" t="str">
            <v xml:space="preserve"> 3.2. Material/Gêneros Alimentícios </v>
          </cell>
          <cell r="N222">
            <v>946.6</v>
          </cell>
        </row>
        <row r="223">
          <cell r="D223" t="str">
            <v xml:space="preserve"> 3.2. Material/Gêneros Alimentícios </v>
          </cell>
          <cell r="N223">
            <v>1048.75</v>
          </cell>
        </row>
        <row r="224">
          <cell r="D224" t="str">
            <v xml:space="preserve"> 3.2. Material/Gêneros Alimentícios </v>
          </cell>
          <cell r="N224">
            <v>1013.7</v>
          </cell>
        </row>
        <row r="225">
          <cell r="D225" t="str">
            <v xml:space="preserve"> 3.2. Material/Gêneros Alimentícios </v>
          </cell>
          <cell r="N225">
            <v>1811.8</v>
          </cell>
        </row>
        <row r="226">
          <cell r="D226" t="str">
            <v xml:space="preserve"> 3.2. Material/Gêneros Alimentícios </v>
          </cell>
          <cell r="N226">
            <v>1806.2</v>
          </cell>
        </row>
        <row r="227">
          <cell r="D227" t="str">
            <v xml:space="preserve"> 3.2. Material/Gêneros Alimentícios </v>
          </cell>
          <cell r="N227">
            <v>1811.8</v>
          </cell>
        </row>
        <row r="228">
          <cell r="D228" t="str">
            <v xml:space="preserve"> 3.2. Material/Gêneros Alimentícios </v>
          </cell>
          <cell r="N228">
            <v>1771.8</v>
          </cell>
        </row>
        <row r="229">
          <cell r="D229" t="str">
            <v xml:space="preserve"> 3.2. Material/Gêneros Alimentícios </v>
          </cell>
          <cell r="N229">
            <v>1380</v>
          </cell>
        </row>
        <row r="230">
          <cell r="D230" t="str">
            <v xml:space="preserve"> 3.2. Material/Gêneros Alimentícios </v>
          </cell>
          <cell r="N230">
            <v>6267</v>
          </cell>
        </row>
        <row r="231">
          <cell r="D231" t="str">
            <v xml:space="preserve"> 3.2. Material/Gêneros Alimentícios </v>
          </cell>
          <cell r="N231">
            <v>6294.25</v>
          </cell>
        </row>
        <row r="232">
          <cell r="D232" t="str">
            <v xml:space="preserve"> 3.2. Material/Gêneros Alimentícios </v>
          </cell>
          <cell r="N232">
            <v>1439</v>
          </cell>
        </row>
        <row r="233">
          <cell r="D233" t="str">
            <v xml:space="preserve"> 3.2. Material/Gêneros Alimentícios </v>
          </cell>
          <cell r="N233">
            <v>4460.8999999999996</v>
          </cell>
        </row>
        <row r="234">
          <cell r="D234" t="str">
            <v xml:space="preserve"> 3.2. Material/Gêneros Alimentícios </v>
          </cell>
          <cell r="N234">
            <v>212</v>
          </cell>
        </row>
        <row r="235">
          <cell r="D235" t="str">
            <v xml:space="preserve"> 3.2. Material/Gêneros Alimentícios </v>
          </cell>
          <cell r="N235">
            <v>9645.26</v>
          </cell>
        </row>
        <row r="236">
          <cell r="D236" t="str">
            <v xml:space="preserve"> 3.2. Material/Gêneros Alimentícios </v>
          </cell>
          <cell r="N236">
            <v>3991.68</v>
          </cell>
        </row>
        <row r="237">
          <cell r="D237" t="str">
            <v xml:space="preserve"> 3.2. Material/Gêneros Alimentícios </v>
          </cell>
          <cell r="N237">
            <v>1231.6199999999999</v>
          </cell>
        </row>
        <row r="238">
          <cell r="D238" t="str">
            <v xml:space="preserve"> 3.2. Material/Gêneros Alimentícios </v>
          </cell>
          <cell r="N238">
            <v>4596</v>
          </cell>
        </row>
        <row r="239">
          <cell r="D239" t="str">
            <v xml:space="preserve"> 3.2. Material/Gêneros Alimentícios </v>
          </cell>
          <cell r="N239">
            <v>5463.24</v>
          </cell>
        </row>
        <row r="240">
          <cell r="D240" t="str">
            <v xml:space="preserve"> 3.2. Material/Gêneros Alimentícios </v>
          </cell>
          <cell r="N240">
            <v>4833.3599999999997</v>
          </cell>
        </row>
        <row r="241">
          <cell r="D241" t="str">
            <v xml:space="preserve"> 3.2. Material/Gêneros Alimentícios </v>
          </cell>
          <cell r="N241">
            <v>3460</v>
          </cell>
        </row>
        <row r="242">
          <cell r="D242" t="str">
            <v xml:space="preserve"> 3.2. Material/Gêneros Alimentícios </v>
          </cell>
          <cell r="N242">
            <v>2698.8</v>
          </cell>
        </row>
        <row r="243">
          <cell r="D243" t="str">
            <v xml:space="preserve"> 3.2. Material/Gêneros Alimentícios </v>
          </cell>
          <cell r="N243">
            <v>960</v>
          </cell>
        </row>
        <row r="244">
          <cell r="D244" t="str">
            <v xml:space="preserve"> 3.2. Material/Gêneros Alimentícios </v>
          </cell>
          <cell r="N244">
            <v>1078</v>
          </cell>
        </row>
        <row r="245">
          <cell r="D245" t="str">
            <v xml:space="preserve"> 3.2. Material/Gêneros Alimentícios </v>
          </cell>
          <cell r="N245">
            <v>3674.2</v>
          </cell>
        </row>
        <row r="246">
          <cell r="D246" t="str">
            <v xml:space="preserve"> 3.2. Material/Gêneros Alimentícios </v>
          </cell>
          <cell r="N246">
            <v>939.75</v>
          </cell>
        </row>
        <row r="247">
          <cell r="D247" t="str">
            <v xml:space="preserve"> 3.2. Material/Gêneros Alimentícios </v>
          </cell>
          <cell r="N247">
            <v>4039.8</v>
          </cell>
        </row>
        <row r="248">
          <cell r="D248" t="str">
            <v xml:space="preserve"> 3.2. Material/Gêneros Alimentícios </v>
          </cell>
          <cell r="N248">
            <v>344.52</v>
          </cell>
        </row>
        <row r="249">
          <cell r="D249" t="str">
            <v xml:space="preserve"> 3.2. Material/Gêneros Alimentícios </v>
          </cell>
          <cell r="N249">
            <v>1408.02</v>
          </cell>
        </row>
        <row r="250">
          <cell r="D250" t="str">
            <v xml:space="preserve"> 3.2. Material/Gêneros Alimentícios </v>
          </cell>
          <cell r="N250">
            <v>9829.7900000000009</v>
          </cell>
        </row>
        <row r="251">
          <cell r="D251" t="str">
            <v xml:space="preserve"> 3.2. Material/Gêneros Alimentícios </v>
          </cell>
          <cell r="N251">
            <v>346</v>
          </cell>
        </row>
        <row r="252">
          <cell r="D252" t="str">
            <v xml:space="preserve"> 3.2. Material/Gêneros Alimentícios </v>
          </cell>
          <cell r="N252">
            <v>1120</v>
          </cell>
        </row>
        <row r="253">
          <cell r="D253" t="str">
            <v xml:space="preserve"> 3.2. Material/Gêneros Alimentícios </v>
          </cell>
          <cell r="N253">
            <v>2430</v>
          </cell>
        </row>
        <row r="254">
          <cell r="D254" t="str">
            <v xml:space="preserve"> 3.2. Material/Gêneros Alimentícios </v>
          </cell>
          <cell r="N254">
            <v>1646.55</v>
          </cell>
        </row>
        <row r="255">
          <cell r="D255" t="str">
            <v xml:space="preserve"> 3.2. Material/Gêneros Alimentícios </v>
          </cell>
          <cell r="N255">
            <v>808.46</v>
          </cell>
        </row>
        <row r="256">
          <cell r="D256" t="str">
            <v xml:space="preserve"> 3.2. Material/Gêneros Alimentícios </v>
          </cell>
          <cell r="N256">
            <v>1320</v>
          </cell>
        </row>
        <row r="257">
          <cell r="D257" t="str">
            <v xml:space="preserve"> 3.2. Material/Gêneros Alimentícios </v>
          </cell>
          <cell r="N257">
            <v>1075.1199999999999</v>
          </cell>
        </row>
        <row r="258">
          <cell r="D258" t="str">
            <v xml:space="preserve"> 3.2. Material/Gêneros Alimentícios </v>
          </cell>
          <cell r="N258">
            <v>609.48</v>
          </cell>
        </row>
        <row r="259">
          <cell r="D259" t="str">
            <v xml:space="preserve"> 3.2. Material/Gêneros Alimentícios </v>
          </cell>
          <cell r="N259">
            <v>842.23</v>
          </cell>
        </row>
        <row r="260">
          <cell r="D260" t="str">
            <v xml:space="preserve"> 3.2. Material/Gêneros Alimentícios </v>
          </cell>
          <cell r="N260">
            <v>209.46</v>
          </cell>
        </row>
        <row r="261">
          <cell r="D261" t="str">
            <v xml:space="preserve"> 3.2. Material/Gêneros Alimentícios </v>
          </cell>
          <cell r="N261">
            <v>158.85</v>
          </cell>
        </row>
        <row r="262">
          <cell r="D262" t="str">
            <v xml:space="preserve"> 3.2. Material/Gêneros Alimentícios </v>
          </cell>
          <cell r="N262">
            <v>148.26</v>
          </cell>
        </row>
        <row r="263">
          <cell r="D263" t="str">
            <v xml:space="preserve"> 3.2. Material/Gêneros Alimentícios </v>
          </cell>
          <cell r="N263">
            <v>192.5</v>
          </cell>
        </row>
        <row r="264">
          <cell r="D264" t="str">
            <v xml:space="preserve"> 3.2. Material/Gêneros Alimentícios </v>
          </cell>
          <cell r="N264">
            <v>332.5</v>
          </cell>
        </row>
        <row r="265">
          <cell r="D265" t="str">
            <v xml:space="preserve"> 3.2. Material/Gêneros Alimentícios </v>
          </cell>
          <cell r="N265">
            <v>246.56</v>
          </cell>
        </row>
        <row r="266">
          <cell r="D266" t="str">
            <v xml:space="preserve"> 3.2. Material/Gêneros Alimentícios </v>
          </cell>
          <cell r="N266">
            <v>268.64</v>
          </cell>
        </row>
        <row r="267">
          <cell r="D267" t="str">
            <v xml:space="preserve"> 3.2. Material/Gêneros Alimentícios </v>
          </cell>
          <cell r="N267">
            <v>556.41999999999996</v>
          </cell>
        </row>
        <row r="268">
          <cell r="D268" t="str">
            <v xml:space="preserve"> 3.2. Material/Gêneros Alimentícios </v>
          </cell>
          <cell r="N268">
            <v>353.42</v>
          </cell>
        </row>
        <row r="269">
          <cell r="D269" t="str">
            <v xml:space="preserve"> 3.2. Material/Gêneros Alimentícios </v>
          </cell>
          <cell r="N269">
            <v>333.24</v>
          </cell>
        </row>
        <row r="270">
          <cell r="D270" t="str">
            <v xml:space="preserve"> 3.2. Material/Gêneros Alimentícios </v>
          </cell>
          <cell r="N270">
            <v>322.2</v>
          </cell>
        </row>
        <row r="271">
          <cell r="D271" t="str">
            <v xml:space="preserve"> 3.2. Material/Gêneros Alimentícios </v>
          </cell>
          <cell r="N271">
            <v>3369</v>
          </cell>
        </row>
        <row r="272">
          <cell r="D272" t="str">
            <v xml:space="preserve"> 3.2. Material/Gêneros Alimentícios </v>
          </cell>
          <cell r="N272">
            <v>397.8</v>
          </cell>
        </row>
        <row r="273">
          <cell r="D273" t="str">
            <v xml:space="preserve"> 3.2. Material/Gêneros Alimentícios </v>
          </cell>
          <cell r="N273">
            <v>324.62</v>
          </cell>
        </row>
        <row r="274">
          <cell r="D274" t="str">
            <v xml:space="preserve"> 3.2. Material/Gêneros Alimentícios </v>
          </cell>
          <cell r="N274">
            <v>432.09</v>
          </cell>
        </row>
        <row r="275">
          <cell r="D275" t="str">
            <v xml:space="preserve"> 3.2. Material/Gêneros Alimentícios </v>
          </cell>
          <cell r="N275">
            <v>5264</v>
          </cell>
        </row>
        <row r="276">
          <cell r="D276" t="str">
            <v xml:space="preserve"> 3.2. Material/Gêneros Alimentícios </v>
          </cell>
          <cell r="N276">
            <v>7470</v>
          </cell>
        </row>
        <row r="277">
          <cell r="D277" t="str">
            <v xml:space="preserve"> 3.2. Material/Gêneros Alimentícios </v>
          </cell>
          <cell r="N277">
            <v>1750</v>
          </cell>
        </row>
        <row r="278">
          <cell r="D278" t="str">
            <v xml:space="preserve"> 3.2. Material/Gêneros Alimentícios </v>
          </cell>
          <cell r="N278">
            <v>1488</v>
          </cell>
        </row>
        <row r="279">
          <cell r="D279" t="str">
            <v xml:space="preserve"> 3.2. Material/Gêneros Alimentícios </v>
          </cell>
          <cell r="N279">
            <v>500</v>
          </cell>
        </row>
        <row r="280">
          <cell r="D280" t="str">
            <v xml:space="preserve"> 3.2. Material/Gêneros Alimentícios </v>
          </cell>
          <cell r="N280">
            <v>500</v>
          </cell>
        </row>
        <row r="281">
          <cell r="D281" t="str">
            <v xml:space="preserve"> 3.2. Material/Gêneros Alimentícios </v>
          </cell>
          <cell r="N281">
            <v>2312.5</v>
          </cell>
        </row>
        <row r="282">
          <cell r="D282" t="str">
            <v xml:space="preserve"> 3.2. Material/Gêneros Alimentícios </v>
          </cell>
          <cell r="N282">
            <v>2400.5</v>
          </cell>
        </row>
        <row r="283">
          <cell r="D283" t="str">
            <v xml:space="preserve"> 3.2. Material/Gêneros Alimentícios </v>
          </cell>
          <cell r="N283">
            <v>3437</v>
          </cell>
        </row>
        <row r="284">
          <cell r="D284" t="str">
            <v xml:space="preserve"> 3.2. Material/Gêneros Alimentícios </v>
          </cell>
          <cell r="N284">
            <v>1027.2</v>
          </cell>
        </row>
        <row r="285">
          <cell r="D285" t="str">
            <v xml:space="preserve"> 3.2. Material/Gêneros Alimentícios </v>
          </cell>
          <cell r="N285">
            <v>740.5</v>
          </cell>
        </row>
        <row r="286">
          <cell r="D286" t="str">
            <v xml:space="preserve"> 3.2. Material/Gêneros Alimentícios </v>
          </cell>
          <cell r="N286">
            <v>1203.8</v>
          </cell>
        </row>
        <row r="287">
          <cell r="D287" t="str">
            <v xml:space="preserve"> 3.2. Material/Gêneros Alimentícios </v>
          </cell>
          <cell r="N287">
            <v>394</v>
          </cell>
        </row>
        <row r="288">
          <cell r="D288" t="str">
            <v xml:space="preserve"> 3.2. Material/Gêneros Alimentícios </v>
          </cell>
          <cell r="N288">
            <v>542</v>
          </cell>
        </row>
        <row r="289">
          <cell r="D289" t="str">
            <v xml:space="preserve"> 3.2. Material/Gêneros Alimentícios </v>
          </cell>
          <cell r="N289">
            <v>5600</v>
          </cell>
        </row>
        <row r="290">
          <cell r="D290" t="str">
            <v xml:space="preserve"> 3.2. Material/Gêneros Alimentícios </v>
          </cell>
          <cell r="N290">
            <v>1600</v>
          </cell>
        </row>
        <row r="291">
          <cell r="D291" t="str">
            <v xml:space="preserve"> 3.2. Material/Gêneros Alimentícios </v>
          </cell>
          <cell r="N291">
            <v>517.5</v>
          </cell>
        </row>
        <row r="292">
          <cell r="D292" t="str">
            <v xml:space="preserve"> 3.3. Material Expediente </v>
          </cell>
          <cell r="N292">
            <v>2300</v>
          </cell>
        </row>
        <row r="293">
          <cell r="D293" t="str">
            <v xml:space="preserve"> 3.3. Material Expediente </v>
          </cell>
          <cell r="N293">
            <v>120</v>
          </cell>
        </row>
        <row r="294">
          <cell r="D294" t="str">
            <v xml:space="preserve"> 3.3. Material Expediente </v>
          </cell>
          <cell r="N294">
            <v>160</v>
          </cell>
        </row>
        <row r="295">
          <cell r="D295" t="str">
            <v xml:space="preserve"> 3.3. Material Expediente </v>
          </cell>
          <cell r="N295">
            <v>1905.7</v>
          </cell>
        </row>
        <row r="296">
          <cell r="D296" t="str">
            <v xml:space="preserve"> 3.3. Material Expediente </v>
          </cell>
          <cell r="N296">
            <v>656.9</v>
          </cell>
        </row>
        <row r="297">
          <cell r="D297" t="str">
            <v xml:space="preserve"> 3.3. Material Expediente </v>
          </cell>
          <cell r="N297">
            <v>132</v>
          </cell>
        </row>
        <row r="298">
          <cell r="D298" t="str">
            <v xml:space="preserve"> 3.3. Material Expediente </v>
          </cell>
          <cell r="N298">
            <v>1258.25</v>
          </cell>
        </row>
        <row r="299">
          <cell r="D299" t="str">
            <v xml:space="preserve"> 3.3. Material Expediente </v>
          </cell>
          <cell r="N299">
            <v>2232</v>
          </cell>
        </row>
        <row r="300">
          <cell r="D300" t="str">
            <v xml:space="preserve"> 3.3. Material Expediente </v>
          </cell>
          <cell r="N300">
            <v>96</v>
          </cell>
        </row>
        <row r="301">
          <cell r="D301" t="str">
            <v xml:space="preserve"> 3.3. Material Expediente </v>
          </cell>
          <cell r="N301">
            <v>190</v>
          </cell>
        </row>
        <row r="302">
          <cell r="D302" t="str">
            <v xml:space="preserve"> 3.3. Material Expediente </v>
          </cell>
          <cell r="N302">
            <v>54.2</v>
          </cell>
        </row>
        <row r="303">
          <cell r="D303" t="str">
            <v xml:space="preserve"> 3.3. Material Expediente </v>
          </cell>
          <cell r="N303">
            <v>297</v>
          </cell>
        </row>
        <row r="304">
          <cell r="D304" t="str">
            <v xml:space="preserve"> 3.3. Material Expediente </v>
          </cell>
          <cell r="N304">
            <v>2025</v>
          </cell>
        </row>
        <row r="305">
          <cell r="D305" t="str">
            <v xml:space="preserve"> 3.3. Material Expediente </v>
          </cell>
          <cell r="N305">
            <v>154.19999999999999</v>
          </cell>
        </row>
        <row r="306">
          <cell r="D306" t="str">
            <v xml:space="preserve"> 3.4. Combustível </v>
          </cell>
          <cell r="N306">
            <v>222.9</v>
          </cell>
        </row>
        <row r="307">
          <cell r="D307" t="str">
            <v xml:space="preserve"> 3.4. Combustível </v>
          </cell>
          <cell r="N307">
            <v>311</v>
          </cell>
        </row>
        <row r="308">
          <cell r="D308" t="str">
            <v xml:space="preserve"> 3.4. Combustível </v>
          </cell>
          <cell r="N308">
            <v>258.26</v>
          </cell>
        </row>
        <row r="309">
          <cell r="D309" t="str">
            <v xml:space="preserve"> 3.4. Combustível </v>
          </cell>
          <cell r="N309">
            <v>70.45</v>
          </cell>
        </row>
        <row r="310">
          <cell r="D310" t="str">
            <v xml:space="preserve"> 3.4. Combustível </v>
          </cell>
          <cell r="N310">
            <v>147.11000000000001</v>
          </cell>
        </row>
        <row r="311">
          <cell r="D311" t="str">
            <v xml:space="preserve"> 3.4. Combustível </v>
          </cell>
          <cell r="N311">
            <v>65.63</v>
          </cell>
        </row>
        <row r="312">
          <cell r="D312" t="str">
            <v xml:space="preserve"> 3.4. Combustível </v>
          </cell>
          <cell r="N312">
            <v>100</v>
          </cell>
        </row>
        <row r="313">
          <cell r="D313" t="str">
            <v xml:space="preserve"> 3.4. Combustível </v>
          </cell>
          <cell r="N313">
            <v>227.44</v>
          </cell>
        </row>
        <row r="314">
          <cell r="D314" t="str">
            <v xml:space="preserve"> 3.4. Combustível </v>
          </cell>
          <cell r="N314">
            <v>115.86</v>
          </cell>
        </row>
        <row r="315">
          <cell r="D315" t="str">
            <v xml:space="preserve"> 3.4. Combustível </v>
          </cell>
          <cell r="N315">
            <v>20.21</v>
          </cell>
        </row>
        <row r="316">
          <cell r="D316" t="str">
            <v xml:space="preserve"> 3.4. Combustível </v>
          </cell>
          <cell r="N316">
            <v>255.29</v>
          </cell>
        </row>
        <row r="317">
          <cell r="D317" t="str">
            <v xml:space="preserve"> 3.4. Combustível </v>
          </cell>
          <cell r="N317">
            <v>273.12</v>
          </cell>
        </row>
        <row r="318">
          <cell r="D318" t="str">
            <v xml:space="preserve"> 3.4. Combustível </v>
          </cell>
          <cell r="N318">
            <v>161.63</v>
          </cell>
        </row>
        <row r="319">
          <cell r="D319" t="str">
            <v xml:space="preserve"> 3.4. Combustível </v>
          </cell>
          <cell r="N319">
            <v>236.06</v>
          </cell>
        </row>
        <row r="320">
          <cell r="D320" t="str">
            <v xml:space="preserve"> 3.4. Combustível </v>
          </cell>
          <cell r="N320">
            <v>236.02</v>
          </cell>
        </row>
        <row r="321">
          <cell r="D321" t="str">
            <v xml:space="preserve"> 3.4. Combustível </v>
          </cell>
          <cell r="N321">
            <v>200</v>
          </cell>
        </row>
        <row r="322">
          <cell r="D322" t="str">
            <v xml:space="preserve"> 3.4. Combustível </v>
          </cell>
          <cell r="N322">
            <v>64.58</v>
          </cell>
        </row>
        <row r="323">
          <cell r="D323" t="str">
            <v xml:space="preserve"> 3.4. Combustível </v>
          </cell>
          <cell r="N323">
            <v>235.81</v>
          </cell>
        </row>
        <row r="324">
          <cell r="D324" t="str">
            <v xml:space="preserve"> 3.4. Combustível </v>
          </cell>
          <cell r="N324">
            <v>150</v>
          </cell>
        </row>
        <row r="325">
          <cell r="D325" t="str">
            <v xml:space="preserve"> 3.4. Combustível </v>
          </cell>
          <cell r="N325">
            <v>68.13</v>
          </cell>
        </row>
        <row r="326">
          <cell r="D326" t="str">
            <v xml:space="preserve"> 3.4. Combustível </v>
          </cell>
          <cell r="N326">
            <v>127.93</v>
          </cell>
        </row>
        <row r="327">
          <cell r="D327" t="str">
            <v xml:space="preserve"> 3.4. Combustível </v>
          </cell>
          <cell r="N327">
            <v>295.58</v>
          </cell>
        </row>
        <row r="328">
          <cell r="D328" t="str">
            <v xml:space="preserve"> 3.4. Combustível </v>
          </cell>
          <cell r="N328">
            <v>62.09</v>
          </cell>
        </row>
        <row r="329">
          <cell r="D329" t="str">
            <v xml:space="preserve"> 3.4. Combustível </v>
          </cell>
          <cell r="N329">
            <v>1210.6199999999999</v>
          </cell>
        </row>
        <row r="330">
          <cell r="D330" t="str">
            <v xml:space="preserve"> 3.4. Combustível </v>
          </cell>
          <cell r="N330">
            <v>311</v>
          </cell>
        </row>
        <row r="331">
          <cell r="D331" t="str">
            <v xml:space="preserve"> 3.4. Combustível </v>
          </cell>
          <cell r="N331">
            <v>299.67</v>
          </cell>
        </row>
        <row r="332">
          <cell r="D332" t="str">
            <v xml:space="preserve"> 3.4. Combustível </v>
          </cell>
          <cell r="N332">
            <v>188.88</v>
          </cell>
        </row>
        <row r="333">
          <cell r="D333" t="str">
            <v xml:space="preserve"> 3.4. Combustível </v>
          </cell>
          <cell r="N333">
            <v>115.89</v>
          </cell>
        </row>
        <row r="334">
          <cell r="D334" t="str">
            <v xml:space="preserve"> 3.4. Combustível </v>
          </cell>
          <cell r="N334">
            <v>295.18</v>
          </cell>
        </row>
        <row r="335">
          <cell r="D335" t="str">
            <v xml:space="preserve">3.5. GLP </v>
          </cell>
          <cell r="N335">
            <v>3782.69</v>
          </cell>
        </row>
        <row r="336">
          <cell r="D336" t="str">
            <v xml:space="preserve">3.6.1. Manutenção de Bem Imóvel </v>
          </cell>
          <cell r="N336">
            <v>234</v>
          </cell>
        </row>
        <row r="337">
          <cell r="D337" t="str">
            <v xml:space="preserve">3.6.1. Manutenção de Bem Imóvel </v>
          </cell>
          <cell r="N337">
            <v>560</v>
          </cell>
        </row>
        <row r="338">
          <cell r="D338" t="str">
            <v xml:space="preserve">3.6.1. Manutenção de Bem Imóvel </v>
          </cell>
          <cell r="N338">
            <v>960</v>
          </cell>
        </row>
        <row r="339">
          <cell r="D339" t="str">
            <v xml:space="preserve">3.6.1. Manutenção de Bem Imóvel </v>
          </cell>
          <cell r="N339">
            <v>330</v>
          </cell>
        </row>
        <row r="340">
          <cell r="D340" t="str">
            <v xml:space="preserve">3.6.1. Manutenção de Bem Imóvel </v>
          </cell>
          <cell r="N340">
            <v>150</v>
          </cell>
        </row>
        <row r="341">
          <cell r="D341" t="str">
            <v xml:space="preserve">3.6.1. Manutenção de Bem Imóvel </v>
          </cell>
          <cell r="N341">
            <v>205.2</v>
          </cell>
        </row>
        <row r="342">
          <cell r="D342" t="str">
            <v xml:space="preserve">3.6.1. Manutenção de Bem Imóvel </v>
          </cell>
          <cell r="N342">
            <v>469</v>
          </cell>
        </row>
        <row r="343">
          <cell r="D343" t="str">
            <v xml:space="preserve">3.6.1. Manutenção de Bem Imóvel </v>
          </cell>
          <cell r="N343">
            <v>572</v>
          </cell>
        </row>
        <row r="344">
          <cell r="D344" t="str">
            <v xml:space="preserve">3.6.1. Manutenção de Bem Imóvel </v>
          </cell>
          <cell r="N344">
            <v>280</v>
          </cell>
        </row>
        <row r="345">
          <cell r="D345" t="str">
            <v xml:space="preserve">3.6.1. Manutenção de Bem Imóvel </v>
          </cell>
          <cell r="N345">
            <v>118.5</v>
          </cell>
        </row>
        <row r="346">
          <cell r="D346" t="str">
            <v xml:space="preserve">3.6.1. Manutenção de Bem Imóvel </v>
          </cell>
          <cell r="N346">
            <v>240</v>
          </cell>
        </row>
        <row r="347">
          <cell r="D347" t="str">
            <v xml:space="preserve">3.6.1. Manutenção de Bem Imóvel </v>
          </cell>
          <cell r="N347">
            <v>312.25</v>
          </cell>
        </row>
        <row r="348">
          <cell r="D348" t="str">
            <v xml:space="preserve">3.6.1. Manutenção de Bem Imóvel </v>
          </cell>
          <cell r="N348">
            <v>40</v>
          </cell>
        </row>
        <row r="349">
          <cell r="D349" t="str">
            <v xml:space="preserve">3.6.1. Manutenção de Bem Imóvel </v>
          </cell>
          <cell r="N349">
            <v>457</v>
          </cell>
        </row>
        <row r="350">
          <cell r="D350" t="str">
            <v xml:space="preserve">3.6.1. Manutenção de Bem Imóvel </v>
          </cell>
          <cell r="N350">
            <v>95</v>
          </cell>
        </row>
        <row r="351">
          <cell r="D351" t="str">
            <v xml:space="preserve">3.6.1. Manutenção de Bem Imóvel </v>
          </cell>
          <cell r="N351">
            <v>655.75</v>
          </cell>
        </row>
        <row r="352">
          <cell r="D352" t="str">
            <v xml:space="preserve">3.6.1. Manutenção de Bem Imóvel </v>
          </cell>
          <cell r="N352">
            <v>298.61</v>
          </cell>
        </row>
        <row r="353">
          <cell r="D353" t="str">
            <v xml:space="preserve">3.6.1. Manutenção de Bem Imóvel </v>
          </cell>
          <cell r="N353">
            <v>53.44</v>
          </cell>
        </row>
        <row r="354">
          <cell r="D354" t="str">
            <v xml:space="preserve">3.6.1. Manutenção de Bem Imóvel </v>
          </cell>
          <cell r="N354">
            <v>1045</v>
          </cell>
        </row>
        <row r="355">
          <cell r="D355" t="str">
            <v xml:space="preserve">3.6.1. Manutenção de Bem Imóvel </v>
          </cell>
          <cell r="N355">
            <v>179.8</v>
          </cell>
        </row>
        <row r="356">
          <cell r="D356" t="str">
            <v xml:space="preserve">3.6.1. Manutenção de Bem Imóvel </v>
          </cell>
          <cell r="N356">
            <v>456</v>
          </cell>
        </row>
        <row r="357">
          <cell r="D357" t="str">
            <v xml:space="preserve">3.6.1. Manutenção de Bem Imóvel </v>
          </cell>
          <cell r="N357">
            <v>318.39999999999998</v>
          </cell>
        </row>
        <row r="358">
          <cell r="D358" t="str">
            <v xml:space="preserve">3.6.1. Manutenção de Bem Imóvel </v>
          </cell>
          <cell r="N358">
            <v>320</v>
          </cell>
        </row>
        <row r="359">
          <cell r="D359" t="str">
            <v xml:space="preserve">3.6.1. Manutenção de Bem Imóvel </v>
          </cell>
          <cell r="N359">
            <v>128.4</v>
          </cell>
        </row>
        <row r="360">
          <cell r="D360" t="str">
            <v xml:space="preserve">3.6.1. Manutenção de Bem Imóvel </v>
          </cell>
          <cell r="N360">
            <v>360</v>
          </cell>
        </row>
        <row r="361">
          <cell r="D361" t="str">
            <v xml:space="preserve">3.6.1. Manutenção de Bem Imóvel </v>
          </cell>
          <cell r="N361">
            <v>1184.7</v>
          </cell>
        </row>
        <row r="362">
          <cell r="D362" t="str">
            <v xml:space="preserve">3.6.1. Manutenção de Bem Imóvel </v>
          </cell>
          <cell r="N362">
            <v>150</v>
          </cell>
        </row>
        <row r="363">
          <cell r="D363" t="str">
            <v xml:space="preserve">3.6.1. Manutenção de Bem Imóvel </v>
          </cell>
          <cell r="N363">
            <v>392</v>
          </cell>
        </row>
        <row r="364">
          <cell r="D364" t="str">
            <v xml:space="preserve">3.6.1. Manutenção de Bem Imóvel </v>
          </cell>
          <cell r="N364">
            <v>431.5</v>
          </cell>
        </row>
        <row r="365">
          <cell r="D365" t="str">
            <v xml:space="preserve">3.6.1. Manutenção de Bem Imóvel </v>
          </cell>
          <cell r="N365">
            <v>100</v>
          </cell>
        </row>
        <row r="366">
          <cell r="D366" t="str">
            <v xml:space="preserve">3.6.1. Manutenção de Bem Imóvel </v>
          </cell>
          <cell r="N366">
            <v>438.51</v>
          </cell>
        </row>
        <row r="367">
          <cell r="D367" t="str">
            <v xml:space="preserve">3.6.1. Manutenção de Bem Imóvel </v>
          </cell>
          <cell r="N367">
            <v>11067.46</v>
          </cell>
        </row>
        <row r="368">
          <cell r="D368" t="str">
            <v xml:space="preserve">3.6.1. Manutenção de Bem Imóvel </v>
          </cell>
          <cell r="N368">
            <v>3135</v>
          </cell>
        </row>
        <row r="369">
          <cell r="D369" t="str">
            <v xml:space="preserve">3.6.2.1. Suprimentos de Informática </v>
          </cell>
          <cell r="N369">
            <v>778</v>
          </cell>
        </row>
        <row r="370">
          <cell r="D370" t="str">
            <v xml:space="preserve">3.6.2.1. Suprimentos de Informática </v>
          </cell>
          <cell r="N370">
            <v>225</v>
          </cell>
        </row>
        <row r="371">
          <cell r="D371" t="str">
            <v xml:space="preserve">3.6.2.1. Suprimentos de Informática </v>
          </cell>
          <cell r="N371">
            <v>280</v>
          </cell>
        </row>
        <row r="372">
          <cell r="D372" t="str">
            <v xml:space="preserve">3.6.2.3. Equipamento Médico-Hospitalar </v>
          </cell>
          <cell r="N372">
            <v>422.4</v>
          </cell>
        </row>
        <row r="373">
          <cell r="D373" t="str">
            <v xml:space="preserve">3.6.2.3. Equipamento Médico-Hospitalar </v>
          </cell>
          <cell r="N373">
            <v>1850</v>
          </cell>
        </row>
        <row r="374">
          <cell r="D374" t="str">
            <v xml:space="preserve">3.6.2.3. Equipamento Médico-Hospitalar </v>
          </cell>
          <cell r="N374">
            <v>5264</v>
          </cell>
        </row>
        <row r="375">
          <cell r="D375" t="str">
            <v xml:space="preserve">3.6.2.3. Equipamento Médico-Hospitalar </v>
          </cell>
          <cell r="N375">
            <v>165.6</v>
          </cell>
        </row>
        <row r="376">
          <cell r="D376" t="str">
            <v xml:space="preserve">3.6.2.4. Outros Materiais de Manutenção de Bem Móvel </v>
          </cell>
          <cell r="N376">
            <v>99</v>
          </cell>
        </row>
        <row r="377">
          <cell r="D377" t="str">
            <v xml:space="preserve">3.6.2.4. Outros Materiais de Manutenção de Bem Móvel </v>
          </cell>
          <cell r="N377">
            <v>590</v>
          </cell>
        </row>
        <row r="378">
          <cell r="D378" t="str">
            <v xml:space="preserve">3.7. Tecidos, Fardamentos e EPI </v>
          </cell>
          <cell r="N378">
            <v>2943.4</v>
          </cell>
        </row>
        <row r="379">
          <cell r="D379" t="str">
            <v xml:space="preserve">3.7. Tecidos, Fardamentos e EPI </v>
          </cell>
          <cell r="N379">
            <v>1611.5</v>
          </cell>
        </row>
        <row r="380">
          <cell r="D380" t="str">
            <v xml:space="preserve">3.7. Tecidos, Fardamentos e EPI </v>
          </cell>
          <cell r="N380">
            <v>1300</v>
          </cell>
        </row>
        <row r="381">
          <cell r="D381" t="str">
            <v xml:space="preserve">3.7. Tecidos, Fardamentos e EPI </v>
          </cell>
          <cell r="N381">
            <v>540</v>
          </cell>
        </row>
        <row r="382">
          <cell r="D382" t="str">
            <v xml:space="preserve">3.7. Tecidos, Fardamentos e EPI </v>
          </cell>
          <cell r="N382">
            <v>202.5</v>
          </cell>
        </row>
        <row r="383">
          <cell r="D383" t="str">
            <v xml:space="preserve">3.7. Tecidos, Fardamentos e EPI </v>
          </cell>
          <cell r="N383">
            <v>750</v>
          </cell>
        </row>
        <row r="384">
          <cell r="D384" t="str">
            <v xml:space="preserve">3.7. Tecidos, Fardamentos e EPI </v>
          </cell>
          <cell r="N384">
            <v>1034.77</v>
          </cell>
        </row>
        <row r="385">
          <cell r="D385" t="str">
            <v xml:space="preserve">3.7. Tecidos, Fardamentos e EPI </v>
          </cell>
          <cell r="N385">
            <v>356.8</v>
          </cell>
        </row>
        <row r="386">
          <cell r="D386" t="str">
            <v xml:space="preserve">3.8. Outras Despesas com Materiais Diversos </v>
          </cell>
          <cell r="N386">
            <v>66.48</v>
          </cell>
        </row>
        <row r="387">
          <cell r="D387" t="str">
            <v>8.2. Móveis e Utensílios</v>
          </cell>
          <cell r="N387">
            <v>4206</v>
          </cell>
        </row>
        <row r="388">
          <cell r="D388" t="str">
            <v>4.1. Seguros (Imóvel e veículos)</v>
          </cell>
          <cell r="N388">
            <v>1761.13</v>
          </cell>
        </row>
        <row r="389">
          <cell r="D389" t="str">
            <v>4.3.1. Taxa de Manutenção de Conta</v>
          </cell>
          <cell r="N389">
            <v>296</v>
          </cell>
        </row>
        <row r="390">
          <cell r="D390" t="str">
            <v>4.3.1. Taxa de Manutenção de Conta</v>
          </cell>
          <cell r="N390">
            <v>296</v>
          </cell>
        </row>
        <row r="391">
          <cell r="D391" t="str">
            <v>4.3.2. Tarifas</v>
          </cell>
          <cell r="N391">
            <v>527.1</v>
          </cell>
        </row>
        <row r="392">
          <cell r="D392" t="str">
            <v>5.1.1. Telefonia Móvel</v>
          </cell>
          <cell r="N392">
            <v>1322.46</v>
          </cell>
        </row>
        <row r="393">
          <cell r="D393" t="str">
            <v>5.1.2. Telefonia Fixa/Internet</v>
          </cell>
          <cell r="N393">
            <v>280.01</v>
          </cell>
        </row>
        <row r="394">
          <cell r="D394" t="str">
            <v>5.1.2. Telefonia Fixa/Internet</v>
          </cell>
          <cell r="N394">
            <v>1617.33</v>
          </cell>
        </row>
        <row r="395">
          <cell r="D395" t="str">
            <v>5.1.2. Telefonia Fixa/Internet</v>
          </cell>
          <cell r="N395">
            <v>342</v>
          </cell>
        </row>
        <row r="396">
          <cell r="D396" t="str">
            <v>5.1.2. Telefonia Fixa/Internet</v>
          </cell>
          <cell r="N396">
            <v>558</v>
          </cell>
        </row>
        <row r="397">
          <cell r="D397" t="str">
            <v>5.2. Água</v>
          </cell>
          <cell r="N397">
            <v>37751.21</v>
          </cell>
        </row>
        <row r="398">
          <cell r="D398" t="str">
            <v>5.3. Energia Elétrica</v>
          </cell>
          <cell r="N398">
            <v>214574.46</v>
          </cell>
        </row>
        <row r="399">
          <cell r="D399" t="str">
            <v>5.4.3. Locação de Máquinas e Equipamentos (Pessoa Jurídica)</v>
          </cell>
          <cell r="N399">
            <v>14694</v>
          </cell>
        </row>
        <row r="400">
          <cell r="D400" t="str">
            <v>5.4.3. Locação de Máquinas e Equipamentos (Pessoa Jurídica)</v>
          </cell>
          <cell r="N400">
            <v>1553</v>
          </cell>
        </row>
        <row r="401">
          <cell r="D401" t="str">
            <v>5.4.3. Locação de Máquinas e Equipamentos (Pessoa Jurídica)</v>
          </cell>
          <cell r="N401">
            <v>1610</v>
          </cell>
        </row>
        <row r="402">
          <cell r="D402" t="str">
            <v>5.4.3. Locação de Máquinas e Equipamentos (Pessoa Jurídica)</v>
          </cell>
          <cell r="N402">
            <v>18920.22</v>
          </cell>
        </row>
        <row r="403">
          <cell r="D403" t="str">
            <v>5.4.3. Locação de Máquinas e Equipamentos (Pessoa Jurídica)</v>
          </cell>
          <cell r="N403">
            <v>11843.36</v>
          </cell>
        </row>
        <row r="404">
          <cell r="D404" t="str">
            <v>5.4.3. Locação de Máquinas e Equipamentos (Pessoa Jurídica)</v>
          </cell>
          <cell r="N404">
            <v>930</v>
          </cell>
        </row>
        <row r="405">
          <cell r="D405" t="str">
            <v>5.4.3. Locação de Máquinas e Equipamentos (Pessoa Jurídica)</v>
          </cell>
          <cell r="N405">
            <v>600</v>
          </cell>
        </row>
        <row r="406">
          <cell r="D406" t="str">
            <v>5.4.3. Locação de Máquinas e Equipamentos (Pessoa Jurídica)</v>
          </cell>
          <cell r="N406">
            <v>1000</v>
          </cell>
        </row>
        <row r="407">
          <cell r="D407" t="str">
            <v>5.4.3. Locação de Máquinas e Equipamentos (Pessoa Jurídica)</v>
          </cell>
          <cell r="N407">
            <v>13501.14</v>
          </cell>
        </row>
        <row r="408">
          <cell r="D408" t="str">
            <v>5.4.3. Locação de Máquinas e Equipamentos (Pessoa Jurídica)</v>
          </cell>
          <cell r="N408">
            <v>1800</v>
          </cell>
        </row>
        <row r="409">
          <cell r="D409" t="str">
            <v>5.4.5. Locação de Veículos Automotores (Pessoa Jurídica) (Exceto Ambulância)</v>
          </cell>
          <cell r="N409">
            <v>1600</v>
          </cell>
        </row>
        <row r="410">
          <cell r="D410" t="str">
            <v>5.4.5. Locação de Veículos Automotores (Pessoa Jurídica) (Exceto Ambulância)</v>
          </cell>
          <cell r="N410">
            <v>5530</v>
          </cell>
        </row>
        <row r="411">
          <cell r="D411" t="str">
            <v>5.7.2. Outras Despesas Gerais (Pessoa Juridica)</v>
          </cell>
          <cell r="N411">
            <v>1760.81</v>
          </cell>
        </row>
        <row r="412">
          <cell r="D412" t="str">
            <v>5.7.2. Outras Despesas Gerais (Pessoa Juridica)</v>
          </cell>
          <cell r="N412">
            <v>47.5</v>
          </cell>
        </row>
        <row r="413">
          <cell r="D413" t="str">
            <v>5.7.2. Outras Despesas Gerais (Pessoa Juridica)</v>
          </cell>
          <cell r="N413">
            <v>8.64</v>
          </cell>
        </row>
        <row r="414">
          <cell r="D414" t="str">
            <v>5.7.2. Outras Despesas Gerais (Pessoa Juridica)</v>
          </cell>
          <cell r="N414">
            <v>1231.47</v>
          </cell>
        </row>
        <row r="415">
          <cell r="D415" t="str">
            <v>5.7.2. Outras Despesas Gerais (Pessoa Juridica)</v>
          </cell>
          <cell r="N415">
            <v>8644.0400000000009</v>
          </cell>
        </row>
        <row r="416">
          <cell r="D416" t="str">
            <v>6.1.1.1. Médicos</v>
          </cell>
          <cell r="N416">
            <v>267.64999999999998</v>
          </cell>
        </row>
        <row r="417">
          <cell r="D417" t="str">
            <v>6.1.1.1. Médicos</v>
          </cell>
          <cell r="N417">
            <v>35000</v>
          </cell>
        </row>
        <row r="418">
          <cell r="D418" t="str">
            <v>6.1.1.1. Médicos</v>
          </cell>
          <cell r="N418">
            <v>4500</v>
          </cell>
        </row>
        <row r="419">
          <cell r="D419" t="str">
            <v>6.1.1.1. Médicos</v>
          </cell>
          <cell r="N419">
            <v>7512</v>
          </cell>
        </row>
        <row r="420">
          <cell r="D420" t="str">
            <v>6.1.1.3. Laboratório</v>
          </cell>
          <cell r="N420">
            <v>154305.20000000001</v>
          </cell>
        </row>
        <row r="421">
          <cell r="D421" t="str">
            <v>6.1.1.5. Locação de Ambulâncias</v>
          </cell>
          <cell r="N421">
            <v>31796</v>
          </cell>
        </row>
        <row r="422">
          <cell r="D422" t="str">
            <v>6.1.2.1. Médicos</v>
          </cell>
          <cell r="N422">
            <v>7259</v>
          </cell>
        </row>
        <row r="423">
          <cell r="D423" t="str">
            <v>6.1.2.1. Médicos</v>
          </cell>
          <cell r="N423">
            <v>4528.67</v>
          </cell>
        </row>
        <row r="424">
          <cell r="D424" t="str">
            <v>6.1.2.1. Médicos</v>
          </cell>
          <cell r="N424">
            <v>7487</v>
          </cell>
        </row>
        <row r="425">
          <cell r="D425" t="str">
            <v>6.1.2.2. Outros profissionais de saúde</v>
          </cell>
          <cell r="N425">
            <v>3792.17</v>
          </cell>
        </row>
        <row r="426">
          <cell r="D426" t="str">
            <v>6.1.2.2. Outros profissionais de saúde</v>
          </cell>
          <cell r="N426">
            <v>529.92999999999995</v>
          </cell>
        </row>
        <row r="427">
          <cell r="D427" t="str">
            <v>6.1.2.2. Outros profissionais de saúde</v>
          </cell>
          <cell r="N427">
            <v>3167</v>
          </cell>
        </row>
        <row r="428">
          <cell r="D428" t="str">
            <v>6.1.2.2. Outros profissionais de saúde</v>
          </cell>
          <cell r="N428">
            <v>2937.43</v>
          </cell>
        </row>
        <row r="429">
          <cell r="D429" t="str">
            <v>6.1.2.2. Outros profissionais de saúde</v>
          </cell>
          <cell r="N429">
            <v>3055</v>
          </cell>
        </row>
        <row r="430">
          <cell r="D430" t="str">
            <v>6.1.2.2. Outros profissionais de saúde</v>
          </cell>
          <cell r="N430">
            <v>1135.56</v>
          </cell>
        </row>
        <row r="431">
          <cell r="D431" t="str">
            <v>6.1.2.2. Outros profissionais de saúde</v>
          </cell>
          <cell r="N431">
            <v>3165.84</v>
          </cell>
        </row>
        <row r="432">
          <cell r="D432" t="str">
            <v>6.1.2.2. Outros profissionais de saúde</v>
          </cell>
          <cell r="N432">
            <v>1022</v>
          </cell>
        </row>
        <row r="433">
          <cell r="D433" t="str">
            <v>6.3.1.1.1. Lavanderia</v>
          </cell>
          <cell r="N433">
            <v>44362.73</v>
          </cell>
        </row>
        <row r="434">
          <cell r="D434" t="str">
            <v>6.3.1.2. Coleta de Lixo Hospitalar</v>
          </cell>
          <cell r="N434">
            <v>8361.61</v>
          </cell>
        </row>
        <row r="435">
          <cell r="D435" t="str">
            <v>6.3.1.3. Manutenção/Aluguel/Uso de Sistemas ou Softwares</v>
          </cell>
          <cell r="N435">
            <v>4773.28</v>
          </cell>
        </row>
        <row r="436">
          <cell r="D436" t="str">
            <v>6.3.1.3. Manutenção/Aluguel/Uso de Sistemas ou Softwares</v>
          </cell>
          <cell r="N436">
            <v>1000</v>
          </cell>
        </row>
        <row r="437">
          <cell r="D437" t="str">
            <v>6.3.1.3. Manutenção/Aluguel/Uso de Sistemas ou Softwares</v>
          </cell>
          <cell r="N437">
            <v>540</v>
          </cell>
        </row>
        <row r="438">
          <cell r="D438" t="str">
            <v>6.3.1.3. Manutenção/Aluguel/Uso de Sistemas ou Softwares</v>
          </cell>
          <cell r="N438">
            <v>22029.69</v>
          </cell>
        </row>
        <row r="439">
          <cell r="D439" t="str">
            <v>6.3.1.3. Manutenção/Aluguel/Uso de Sistemas ou Softwares</v>
          </cell>
          <cell r="N439">
            <v>4320</v>
          </cell>
        </row>
        <row r="440">
          <cell r="D440" t="str">
            <v>6.3.1.3. Manutenção/Aluguel/Uso de Sistemas ou Softwares</v>
          </cell>
          <cell r="N440">
            <v>2400</v>
          </cell>
        </row>
        <row r="441">
          <cell r="D441" t="str">
            <v>6.3.1.3. Manutenção/Aluguel/Uso de Sistemas ou Softwares</v>
          </cell>
          <cell r="N441">
            <v>850</v>
          </cell>
        </row>
        <row r="442">
          <cell r="D442" t="str">
            <v>6.3.1.3. Manutenção/Aluguel/Uso de Sistemas ou Softwares</v>
          </cell>
          <cell r="N442">
            <v>2300</v>
          </cell>
        </row>
        <row r="443">
          <cell r="D443" t="str">
            <v>6.3.1.3. Manutenção/Aluguel/Uso de Sistemas ou Softwares</v>
          </cell>
          <cell r="N443">
            <v>1500</v>
          </cell>
        </row>
        <row r="444">
          <cell r="D444" t="str">
            <v>6.3.1.3. Manutenção/Aluguel/Uso de Sistemas ou Softwares</v>
          </cell>
          <cell r="N444">
            <v>4500</v>
          </cell>
        </row>
        <row r="445">
          <cell r="D445" t="str">
            <v>6.3.1.3. Manutenção/Aluguel/Uso de Sistemas ou Softwares</v>
          </cell>
          <cell r="N445">
            <v>125</v>
          </cell>
        </row>
        <row r="446">
          <cell r="D446" t="str">
            <v>6.3.1.3. Manutenção/Aluguel/Uso de Sistemas ou Softwares</v>
          </cell>
          <cell r="N446">
            <v>2900</v>
          </cell>
        </row>
        <row r="447">
          <cell r="D447" t="str">
            <v>6.3.1.3. Manutenção/Aluguel/Uso de Sistemas ou Softwares</v>
          </cell>
          <cell r="N447">
            <v>1335.55</v>
          </cell>
        </row>
        <row r="448">
          <cell r="D448" t="str">
            <v>6.3.1.3. Manutenção/Aluguel/Uso de Sistemas ou Softwares</v>
          </cell>
          <cell r="N448">
            <v>333.33</v>
          </cell>
        </row>
        <row r="449">
          <cell r="D449" t="str">
            <v>6.3.1.5. Consultorias e Treinamentos</v>
          </cell>
          <cell r="N449">
            <v>8524.26</v>
          </cell>
        </row>
        <row r="450">
          <cell r="D450" t="str">
            <v>6.3.1.6. Serviços Técnicos Profissionais</v>
          </cell>
          <cell r="N450">
            <v>11771.64</v>
          </cell>
        </row>
        <row r="451">
          <cell r="D451" t="str">
            <v>6.3.1.7. Dedetização</v>
          </cell>
          <cell r="N451">
            <v>1845</v>
          </cell>
        </row>
        <row r="452">
          <cell r="D452" t="str">
            <v>6.3.1.9. Outras Pessoas Jurídicas</v>
          </cell>
          <cell r="N452">
            <v>1517.34</v>
          </cell>
        </row>
        <row r="453">
          <cell r="D453" t="str">
            <v>6.3.1.9. Outras Pessoas Jurídicas</v>
          </cell>
          <cell r="N453">
            <v>5800</v>
          </cell>
        </row>
        <row r="454">
          <cell r="D454" t="str">
            <v>6.3.1.9. Outras Pessoas Jurídicas</v>
          </cell>
          <cell r="N454">
            <v>397</v>
          </cell>
        </row>
        <row r="455">
          <cell r="D455" t="str">
            <v>6.3.1.9. Outras Pessoas Jurídicas</v>
          </cell>
          <cell r="N455">
            <v>3000</v>
          </cell>
        </row>
        <row r="456">
          <cell r="D456" t="str">
            <v>6.3.1.9. Outras Pessoas Jurídicas</v>
          </cell>
          <cell r="N456">
            <v>1491</v>
          </cell>
        </row>
        <row r="457">
          <cell r="D457" t="str">
            <v>6.3.1.9. Outras Pessoas Jurídicas</v>
          </cell>
          <cell r="N457">
            <v>2008.79</v>
          </cell>
        </row>
        <row r="458">
          <cell r="D458" t="str">
            <v>6.3.1.9. Outras Pessoas Jurídicas</v>
          </cell>
          <cell r="N458">
            <v>4367</v>
          </cell>
        </row>
        <row r="459">
          <cell r="D459" t="str">
            <v>6.3.1.9. Outras Pessoas Jurídicas</v>
          </cell>
          <cell r="N459">
            <v>300</v>
          </cell>
        </row>
        <row r="460">
          <cell r="D460" t="str">
            <v>6.3.1.9. Outras Pessoas Jurídicas</v>
          </cell>
          <cell r="N460">
            <v>1498</v>
          </cell>
        </row>
        <row r="461">
          <cell r="D461" t="str">
            <v>6.3.1.9. Outras Pessoas Jurídicas</v>
          </cell>
          <cell r="N461">
            <v>882</v>
          </cell>
        </row>
        <row r="462">
          <cell r="D462" t="str">
            <v>6.3.1.9. Outras Pessoas Jurídicas</v>
          </cell>
          <cell r="N462">
            <v>9290</v>
          </cell>
        </row>
        <row r="463">
          <cell r="D463" t="str">
            <v>6.3.1.9. Outras Pessoas Jurídicas</v>
          </cell>
          <cell r="N463">
            <v>1200</v>
          </cell>
        </row>
        <row r="464">
          <cell r="D464" t="str">
            <v>6.3.2.1. Técnico Profissional (Nível Superior)</v>
          </cell>
          <cell r="N464">
            <v>998</v>
          </cell>
        </row>
        <row r="465">
          <cell r="D465" t="str">
            <v>6.3.2.1. Técnico Profissional (Nível Superior)</v>
          </cell>
          <cell r="N465">
            <v>998</v>
          </cell>
        </row>
        <row r="466">
          <cell r="D466" t="str">
            <v>6.3.2.1. Técnico Profissional (Nível Superior)</v>
          </cell>
          <cell r="N466">
            <v>998</v>
          </cell>
        </row>
        <row r="467">
          <cell r="D467" t="str">
            <v>6.3.2.1. Técnico Profissional (Nível Superior)</v>
          </cell>
          <cell r="N467">
            <v>998</v>
          </cell>
        </row>
        <row r="468">
          <cell r="D468" t="str">
            <v>6.3.2.1. Técnico Profissional (Nível Superior)</v>
          </cell>
          <cell r="N468">
            <v>998</v>
          </cell>
        </row>
        <row r="469">
          <cell r="D469" t="str">
            <v>6.3.2.2. Apoio Administrativo, Técnico e Operacional</v>
          </cell>
          <cell r="N469">
            <v>1557.06</v>
          </cell>
        </row>
        <row r="470">
          <cell r="D470" t="str">
            <v>6.3.2.2. Apoio Administrativo, Técnico e Operacional</v>
          </cell>
          <cell r="N470">
            <v>3798.69</v>
          </cell>
        </row>
        <row r="471">
          <cell r="D471" t="str">
            <v>6.3.2.2. Apoio Administrativo, Técnico e Operacional</v>
          </cell>
          <cell r="N471">
            <v>1769.2</v>
          </cell>
        </row>
        <row r="472">
          <cell r="D472" t="str">
            <v>6.3.2.2. Apoio Administrativo, Técnico e Operacional</v>
          </cell>
          <cell r="N472">
            <v>2492.16</v>
          </cell>
        </row>
        <row r="473">
          <cell r="D473" t="str">
            <v>6.3.2.2. Apoio Administrativo, Técnico e Operacional</v>
          </cell>
          <cell r="N473">
            <v>1945.75</v>
          </cell>
        </row>
        <row r="474">
          <cell r="D474" t="str">
            <v>6.3.2.2. Apoio Administrativo, Técnico e Operacional</v>
          </cell>
          <cell r="N474">
            <v>1667.28</v>
          </cell>
        </row>
        <row r="475">
          <cell r="D475" t="str">
            <v>6.3.2.2. Apoio Administrativo, Técnico e Operacional</v>
          </cell>
          <cell r="N475">
            <v>1809.64</v>
          </cell>
        </row>
        <row r="476">
          <cell r="D476" t="str">
            <v>6.3.2.2. Apoio Administrativo, Técnico e Operacional</v>
          </cell>
          <cell r="N476">
            <v>1857.34</v>
          </cell>
        </row>
        <row r="477">
          <cell r="D477" t="str">
            <v>6.3.2.2. Apoio Administrativo, Técnico e Operacional</v>
          </cell>
          <cell r="N477">
            <v>1683.53</v>
          </cell>
        </row>
        <row r="478">
          <cell r="D478" t="str">
            <v>7.2.1.1. Equipamentos Médico-Hospitalar</v>
          </cell>
          <cell r="N478">
            <v>63458.32</v>
          </cell>
        </row>
        <row r="479">
          <cell r="D479" t="str">
            <v>7.2.1.1. Equipamentos Médico-Hospitalar</v>
          </cell>
          <cell r="N479">
            <v>8100</v>
          </cell>
        </row>
        <row r="480">
          <cell r="D480" t="str">
            <v>7.2.1.1. Equipamentos Médico-Hospitalar</v>
          </cell>
          <cell r="N480">
            <v>350</v>
          </cell>
        </row>
        <row r="481">
          <cell r="D481" t="str">
            <v>7.2.1.1. Equipamentos Médico-Hospitalar</v>
          </cell>
          <cell r="N481">
            <v>2100</v>
          </cell>
        </row>
        <row r="482">
          <cell r="D482" t="str">
            <v>7.2.1.1. Equipamentos Médico-Hospitalar</v>
          </cell>
          <cell r="N482">
            <v>2400</v>
          </cell>
        </row>
        <row r="483">
          <cell r="D483" t="str">
            <v>7.2.1.2. Equipamentos de Informática</v>
          </cell>
          <cell r="N483">
            <v>2482.25</v>
          </cell>
        </row>
        <row r="484">
          <cell r="D484" t="str">
            <v>7.2.1.3. Engenharia Clínica</v>
          </cell>
          <cell r="N484">
            <v>13056</v>
          </cell>
        </row>
        <row r="485">
          <cell r="D485" t="str">
            <v>7.2.1.4. Outros Reparos e Manutenção de Máquinas e Equipamentos</v>
          </cell>
          <cell r="N485">
            <v>2100</v>
          </cell>
        </row>
        <row r="486">
          <cell r="D486" t="str">
            <v>7.2.1.4. Outros Reparos e Manutenção de Máquinas e Equipamentos</v>
          </cell>
          <cell r="N486">
            <v>6000</v>
          </cell>
        </row>
        <row r="487">
          <cell r="D487" t="str">
            <v>7.2.1.4. Outros Reparos e Manutenção de Máquinas e Equipamentos</v>
          </cell>
          <cell r="N487">
            <v>1805.33</v>
          </cell>
        </row>
        <row r="488">
          <cell r="D488" t="str">
            <v>7.2.1.4. Outros Reparos e Manutenção de Máquinas e Equipamentos</v>
          </cell>
          <cell r="N488">
            <v>1950</v>
          </cell>
        </row>
        <row r="489">
          <cell r="D489" t="str">
            <v>7.2.1.4. Outros Reparos e Manutenção de Máquinas e Equipamentos</v>
          </cell>
          <cell r="N489">
            <v>325</v>
          </cell>
        </row>
        <row r="490">
          <cell r="D490" t="str">
            <v>7.2.2. Reparo e Manutenção de Bens Imóveis</v>
          </cell>
          <cell r="N490">
            <v>1000</v>
          </cell>
        </row>
        <row r="491">
          <cell r="D491" t="str">
            <v>7.2.2. Reparo e Manutenção de Bens Imóveis</v>
          </cell>
          <cell r="N491">
            <v>3680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16782244.440000005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10016840.040000001</v>
          </cell>
        </row>
        <row r="31">
          <cell r="S31">
            <v>0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35AA8-DC77-4391-8C5A-8144039B2423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F150" sqref="F150:G150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44440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Maio/2016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8" t="s">
        <v>391</v>
      </c>
      <c r="D11" s="21"/>
      <c r="E11" s="27"/>
      <c r="F11" s="56">
        <f>2347952.06+4067553.59</f>
        <v>6415505.6500000004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8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8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8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8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6415505.6500000004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8" t="s">
        <v>383</v>
      </c>
      <c r="D18" s="21"/>
      <c r="E18" s="27"/>
      <c r="F18" s="56">
        <f>96.3</f>
        <v>96.3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8" t="s">
        <v>382</v>
      </c>
      <c r="D19" s="21"/>
      <c r="E19" s="27"/>
      <c r="F19" s="132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8" t="s">
        <v>381</v>
      </c>
      <c r="D20" s="21"/>
      <c r="E20" s="27"/>
      <c r="F20" s="56">
        <v>0</v>
      </c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8" t="s">
        <v>380</v>
      </c>
      <c r="D21" s="21"/>
      <c r="E21" s="27"/>
      <c r="F21" s="56">
        <v>0</v>
      </c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8" t="s">
        <v>379</v>
      </c>
      <c r="D22" s="21"/>
      <c r="E22" s="27"/>
      <c r="F22" s="56">
        <v>0</v>
      </c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8" t="s">
        <v>378</v>
      </c>
      <c r="D23" s="21"/>
      <c r="E23" s="27"/>
      <c r="F23" s="56">
        <v>0</v>
      </c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96.3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6415601.9500000002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5385754.3000000007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4183457.9800000004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3257436.8800000004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8" t="s">
        <v>370</v>
      </c>
      <c r="D31" s="21"/>
      <c r="E31" s="27"/>
      <c r="F31" s="28">
        <f>'[1]TCE - ANEXO II - Preencher'!Y1</f>
        <v>2086736.3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8" t="s">
        <v>368</v>
      </c>
      <c r="D32" s="21"/>
      <c r="E32" s="27"/>
      <c r="F32" s="28">
        <f>'[1]TCE - ANEXO II - Preencher'!Y2</f>
        <v>1170700.5800000003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8" t="s">
        <v>366</v>
      </c>
      <c r="D33" s="21"/>
      <c r="E33" s="27"/>
      <c r="F33" s="28">
        <f>'[1]TCE - ANEXO II - Preencher'!Y4</f>
        <v>8920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8" t="s">
        <v>363</v>
      </c>
      <c r="D34" s="21"/>
      <c r="E34" s="27"/>
      <c r="F34" s="28">
        <f>'[1]TCE - ANEXO II - Preencher'!Y3</f>
        <v>917101.1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8" t="s">
        <v>361</v>
      </c>
      <c r="D35" s="21"/>
      <c r="E35" s="27"/>
      <c r="F35" s="28">
        <f>'[1]MEM.CÁLC.FP.'!$D$96</f>
        <v>334993.09999999998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8" t="s">
        <v>360</v>
      </c>
      <c r="D36" s="21"/>
      <c r="E36" s="27"/>
      <c r="F36" s="28">
        <f>IF(G6="SIM","",'[1]MEM.CÁLC.FP.'!$D$97)</f>
        <v>41863.01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8" t="s">
        <v>357</v>
      </c>
      <c r="D37" s="21"/>
      <c r="E37" s="27"/>
      <c r="F37" s="28">
        <f>'[1]MEM.CÁLC.FP.'!$C$100</f>
        <v>56600.289999999986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768839.92000000039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458029.86000000034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4" t="s">
        <v>354</v>
      </c>
      <c r="D40" s="21"/>
      <c r="E40" s="27"/>
      <c r="F40" s="133">
        <f>SUM('[1]MEM.CÁLC.FP.'!D6:D7)</f>
        <v>420210.92000000033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4" t="s">
        <v>353</v>
      </c>
      <c r="D41" s="21"/>
      <c r="E41" s="27"/>
      <c r="F41" s="133">
        <f>SUM('[1]MEM.CÁLC.FP.'!F6:F7)</f>
        <v>33616.870000000003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4" t="s">
        <v>352</v>
      </c>
      <c r="D42" s="21"/>
      <c r="E42" s="27"/>
      <c r="F42" s="133">
        <f>IF(G6="SIM","",SUM('[1]MEM.CÁLC.FP.'!G6:G7))</f>
        <v>4202.07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7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4" t="s">
        <v>350</v>
      </c>
      <c r="D44" s="21"/>
      <c r="E44" s="27"/>
      <c r="F44" s="133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4" t="s">
        <v>349</v>
      </c>
      <c r="D45" s="21"/>
      <c r="E45" s="27"/>
      <c r="F45" s="133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4" t="s">
        <v>348</v>
      </c>
      <c r="D46" s="21"/>
      <c r="E46" s="27"/>
      <c r="F46" s="133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7" t="s">
        <v>347</v>
      </c>
      <c r="D47" s="21"/>
      <c r="E47" s="27"/>
      <c r="F47" s="38">
        <f>SUM(F48:G51)</f>
        <v>310810.06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4" t="s">
        <v>346</v>
      </c>
      <c r="D48" s="21"/>
      <c r="E48" s="27"/>
      <c r="F48" s="133">
        <f>'[1]MEM.CÁLC.FP.'!D12+'[1]MEM.CÁLC.FP.'!D14-'[1]MEM.CÁLC.FP.'!D13-'[1]MEM.CÁLC.FP.'!D15</f>
        <v>243839.08999999997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4" t="s">
        <v>345</v>
      </c>
      <c r="D49" s="21"/>
      <c r="E49" s="27"/>
      <c r="F49" s="133">
        <f>SUM('[1]MEM.CÁLC.FP.'!F12:F15)</f>
        <v>3481.28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4" t="s">
        <v>343</v>
      </c>
      <c r="D50" s="21"/>
      <c r="E50" s="27"/>
      <c r="F50" s="133">
        <f>IF(G6="SIM","",SUM('[1]MEM.CÁLC.FP.'!G12:G15))</f>
        <v>1099.29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4" t="s">
        <v>340</v>
      </c>
      <c r="D51" s="21"/>
      <c r="E51" s="27"/>
      <c r="F51" s="133">
        <f>SUM('[1]MEM.CÁLC.FP.'!H12:H15)</f>
        <v>62390.400000000001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423623.35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8" t="s">
        <v>335</v>
      </c>
      <c r="D53" s="21"/>
      <c r="E53" s="27"/>
      <c r="F53" s="56">
        <v>210916.56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8" t="s">
        <v>332</v>
      </c>
      <c r="D54" s="21"/>
      <c r="E54" s="27"/>
      <c r="F54" s="56">
        <v>158225.51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8" t="s">
        <v>330</v>
      </c>
      <c r="D55" s="21"/>
      <c r="E55" s="27"/>
      <c r="F55" s="56">
        <v>24565.24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8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8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8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4" t="s">
        <v>319</v>
      </c>
      <c r="D59" s="21"/>
      <c r="E59" s="27"/>
      <c r="F59" s="132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8" t="s">
        <v>317</v>
      </c>
      <c r="D60" s="21"/>
      <c r="E60" s="27"/>
      <c r="F60" s="56">
        <v>29916.04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269960.54000000004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8" t="s">
        <v>313</v>
      </c>
      <c r="D62" s="21"/>
      <c r="E62" s="27"/>
      <c r="F62" s="56">
        <v>43238.76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8" t="s">
        <v>310</v>
      </c>
      <c r="D63" s="21"/>
      <c r="E63" s="27"/>
      <c r="F63" s="56">
        <v>164773.39000000001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8" t="s">
        <v>307</v>
      </c>
      <c r="D64" s="21"/>
      <c r="E64" s="27"/>
      <c r="F64" s="56">
        <v>15579.64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8" t="s">
        <v>305</v>
      </c>
      <c r="D65" s="21"/>
      <c r="E65" s="27"/>
      <c r="F65" s="56">
        <v>5108.8900000000003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8" t="s">
        <v>302</v>
      </c>
      <c r="D66" s="21"/>
      <c r="E66" s="27"/>
      <c r="F66" s="56">
        <v>3782.69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7" t="s">
        <v>301</v>
      </c>
      <c r="D67" s="21"/>
      <c r="E67" s="27"/>
      <c r="F67" s="136">
        <f>F68+F69</f>
        <v>27767.75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4" t="s">
        <v>298</v>
      </c>
      <c r="D68" s="21"/>
      <c r="E68" s="27"/>
      <c r="F68" s="56">
        <v>17393.75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7" t="s">
        <v>297</v>
      </c>
      <c r="D69" s="21"/>
      <c r="E69" s="27"/>
      <c r="F69" s="136">
        <f>F70+F71+F74+F75</f>
        <v>10374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4" t="s">
        <v>295</v>
      </c>
      <c r="D70" s="21"/>
      <c r="E70" s="27"/>
      <c r="F70" s="56">
        <v>1283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7" t="s">
        <v>294</v>
      </c>
      <c r="D71" s="21"/>
      <c r="E71" s="27"/>
      <c r="F71" s="136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4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4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4" t="s">
        <v>286</v>
      </c>
      <c r="D74" s="21"/>
      <c r="E74" s="27"/>
      <c r="F74" s="62">
        <v>8402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4" t="s">
        <v>284</v>
      </c>
      <c r="D75" s="21"/>
      <c r="E75" s="27"/>
      <c r="F75" s="62">
        <v>689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4" t="s">
        <v>281</v>
      </c>
      <c r="D76" s="21"/>
      <c r="E76" s="27"/>
      <c r="F76" s="56">
        <v>9642.94</v>
      </c>
      <c r="G76" s="19"/>
      <c r="H76" s="40" t="s">
        <v>95</v>
      </c>
      <c r="I76" s="155"/>
      <c r="J76" s="154"/>
      <c r="K76" s="15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8" t="s">
        <v>278</v>
      </c>
      <c r="D77" s="21"/>
      <c r="E77" s="27"/>
      <c r="F77" s="56">
        <v>66.48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2880.23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5" t="s">
        <v>276</v>
      </c>
      <c r="B79" s="5" t="s">
        <v>275</v>
      </c>
      <c r="C79" s="138" t="s">
        <v>274</v>
      </c>
      <c r="D79" s="21"/>
      <c r="E79" s="27"/>
      <c r="F79" s="28">
        <f>SUMIF('[1]TCE - ANEXO IV - Preencher'!$D:$D,'CONTÁBIL- FINANCEIRA '!A79,'[1]TCE - ANEXO IV - Preencher'!$N:$N)</f>
        <v>1761.13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7" t="s">
        <v>273</v>
      </c>
      <c r="D80" s="21"/>
      <c r="E80" s="27"/>
      <c r="F80" s="136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5" t="s">
        <v>272</v>
      </c>
      <c r="B81" s="5" t="s">
        <v>153</v>
      </c>
      <c r="C81" s="138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5" t="s">
        <v>270</v>
      </c>
      <c r="B82" s="5" t="s">
        <v>153</v>
      </c>
      <c r="C82" s="138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7" t="s">
        <v>268</v>
      </c>
      <c r="D83" s="21"/>
      <c r="E83" s="27"/>
      <c r="F83" s="136">
        <f>F84+F85</f>
        <v>1119.0999999999999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5" t="s">
        <v>267</v>
      </c>
      <c r="B84" s="5" t="s">
        <v>264</v>
      </c>
      <c r="C84" s="138" t="s">
        <v>266</v>
      </c>
      <c r="D84" s="21"/>
      <c r="E84" s="27"/>
      <c r="F84" s="28">
        <f>SUMIF('[1]TCE - ANEXO IV - Preencher'!$D:$D,'CONTÁBIL- FINANCEIRA '!A84,'[1]TCE - ANEXO IV - Preencher'!$N:$N)</f>
        <v>592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5" t="s">
        <v>265</v>
      </c>
      <c r="B85" s="5" t="s">
        <v>264</v>
      </c>
      <c r="C85" s="153" t="s">
        <v>263</v>
      </c>
      <c r="D85" s="25"/>
      <c r="E85" s="23"/>
      <c r="F85" s="28">
        <f>SUMIF('[1]TCE - ANEXO IV - Preencher'!$D:$D,'CONTÁBIL- FINANCEIRA '!A85,'[1]TCE - ANEXO IV - Preencher'!$N:$N)</f>
        <v>527.1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2"/>
      <c r="D86" s="151"/>
      <c r="E86" s="150"/>
      <c r="F86" s="149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8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7"/>
      <c r="D88" s="11" t="s">
        <v>81</v>
      </c>
      <c r="E88" s="10" t="s">
        <v>3</v>
      </c>
      <c r="F88" s="146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44440</v>
      </c>
      <c r="G92" s="145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4" t="str">
        <f>D4</f>
        <v>DEMONSTRATIVO DE CONTRATOS SERVIÇOS TERCEIRIZADOS</v>
      </c>
      <c r="E93" s="143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HMR-MATERNIDADE - Dra. Mercês Pontes Cunha</v>
      </c>
      <c r="D95" s="27"/>
      <c r="E95" s="142" t="str">
        <f>IF(E7=0,"",E7)</f>
        <v>Isabela Coutinho Neiva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341719.65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7" t="s">
        <v>260</v>
      </c>
      <c r="D98" s="21"/>
      <c r="E98" s="27"/>
      <c r="F98" s="136">
        <f>SUM(F99:G100)</f>
        <v>4119.8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5" t="s">
        <v>259</v>
      </c>
      <c r="B99" s="5" t="s">
        <v>258</v>
      </c>
      <c r="C99" s="134" t="s">
        <v>257</v>
      </c>
      <c r="D99" s="21"/>
      <c r="E99" s="27"/>
      <c r="F99" s="133">
        <f>SUMIF('[1]TCE - ANEXO IV - Preencher'!$D:$D,'CONTÁBIL- FINANCEIRA '!A99,'[1]TCE - ANEXO IV - Preencher'!$N:$N)</f>
        <v>1322.46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5" t="s">
        <v>256</v>
      </c>
      <c r="B100" s="5" t="s">
        <v>255</v>
      </c>
      <c r="C100" s="134" t="s">
        <v>254</v>
      </c>
      <c r="D100" s="21"/>
      <c r="E100" s="27"/>
      <c r="F100" s="133">
        <f>SUMIF('[1]TCE - ANEXO IV - Preencher'!$D:$D,'CONTÁBIL- FINANCEIRA '!A100,'[1]TCE - ANEXO IV - Preencher'!$N:$N)</f>
        <v>2797.34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5" t="s">
        <v>253</v>
      </c>
      <c r="B101" s="5" t="s">
        <v>252</v>
      </c>
      <c r="C101" s="138" t="s">
        <v>251</v>
      </c>
      <c r="D101" s="21"/>
      <c r="E101" s="27"/>
      <c r="F101" s="28">
        <f>SUMIF('[1]TCE - ANEXO IV - Preencher'!$D:$D,'CONTÁBIL- FINANCEIRA '!A101,'[1]TCE - ANEXO IV - Preencher'!$N:$N)</f>
        <v>37751.21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5" t="s">
        <v>250</v>
      </c>
      <c r="B102" s="5" t="s">
        <v>249</v>
      </c>
      <c r="C102" s="138" t="s">
        <v>248</v>
      </c>
      <c r="D102" s="21"/>
      <c r="E102" s="27"/>
      <c r="F102" s="28">
        <f>SUMIF('[1]TCE - ANEXO IV - Preencher'!$D:$D,'CONTÁBIL- FINANCEIRA '!A102,'[1]TCE - ANEXO IV - Preencher'!$N:$N)</f>
        <v>214574.46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73581.72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5" t="s">
        <v>246</v>
      </c>
      <c r="B104" s="5" t="s">
        <v>245</v>
      </c>
      <c r="C104" s="134" t="s">
        <v>244</v>
      </c>
      <c r="D104" s="21"/>
      <c r="E104" s="27"/>
      <c r="F104" s="133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5" t="s">
        <v>243</v>
      </c>
      <c r="B105" s="5" t="s">
        <v>242</v>
      </c>
      <c r="C105" s="134" t="s">
        <v>241</v>
      </c>
      <c r="D105" s="21"/>
      <c r="E105" s="27"/>
      <c r="F105" s="133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5" t="s">
        <v>240</v>
      </c>
      <c r="B106" s="5" t="s">
        <v>239</v>
      </c>
      <c r="C106" s="134" t="s">
        <v>238</v>
      </c>
      <c r="D106" s="21"/>
      <c r="E106" s="27"/>
      <c r="F106" s="133">
        <f>SUMIF('[1]TCE - ANEXO IV - Preencher'!$D:$D,'CONTÁBIL- FINANCEIRA '!A106,'[1]TCE - ANEXO IV - Preencher'!$N:$N)</f>
        <v>66451.72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5" t="s">
        <v>237</v>
      </c>
      <c r="B107" s="5" t="s">
        <v>236</v>
      </c>
      <c r="C107" s="134" t="s">
        <v>235</v>
      </c>
      <c r="D107" s="21"/>
      <c r="E107" s="27"/>
      <c r="F107" s="133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5" t="s">
        <v>234</v>
      </c>
      <c r="B108" s="5" t="s">
        <v>208</v>
      </c>
      <c r="C108" s="134" t="s">
        <v>233</v>
      </c>
      <c r="D108" s="21"/>
      <c r="E108" s="27"/>
      <c r="F108" s="133">
        <f>SUMIF('[1]TCE - ANEXO IV - Preencher'!$D:$D,'CONTÁBIL- FINANCEIRA '!A108,'[1]TCE - ANEXO IV - Preencher'!$N:$N)</f>
        <v>7130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5" t="s">
        <v>232</v>
      </c>
      <c r="B109" s="5" t="s">
        <v>231</v>
      </c>
      <c r="C109" s="134" t="s">
        <v>230</v>
      </c>
      <c r="D109" s="21"/>
      <c r="E109" s="27"/>
      <c r="F109" s="133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5" t="s">
        <v>229</v>
      </c>
      <c r="B110" s="5" t="s">
        <v>228</v>
      </c>
      <c r="C110" s="134" t="s">
        <v>227</v>
      </c>
      <c r="D110" s="21"/>
      <c r="E110" s="27"/>
      <c r="F110" s="133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7" t="s">
        <v>226</v>
      </c>
      <c r="D111" s="21"/>
      <c r="E111" s="27"/>
      <c r="F111" s="136">
        <f>F112+F113</f>
        <v>11692.460000000001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4" t="s">
        <v>224</v>
      </c>
      <c r="D112" s="21"/>
      <c r="E112" s="27"/>
      <c r="F112" s="133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5" t="s">
        <v>223</v>
      </c>
      <c r="B113" s="5" t="s">
        <v>153</v>
      </c>
      <c r="C113" s="134" t="s">
        <v>222</v>
      </c>
      <c r="D113" s="21"/>
      <c r="E113" s="27"/>
      <c r="F113" s="133">
        <f>SUMIF('[1]TCE - ANEXO IV - Preencher'!$D:$D,'CONTÁBIL- FINANCEIRA '!A113,'[1]TCE - ANEXO IV - Preencher'!$N:$N)</f>
        <v>11692.460000000001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456899.45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274766.63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7" t="s">
        <v>219</v>
      </c>
      <c r="D116" s="21"/>
      <c r="E116" s="27"/>
      <c r="F116" s="136">
        <f>SUM(F117:G122)</f>
        <v>233380.85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5" t="s">
        <v>218</v>
      </c>
      <c r="B117" s="5" t="s">
        <v>185</v>
      </c>
      <c r="C117" s="138" t="s">
        <v>217</v>
      </c>
      <c r="D117" s="21"/>
      <c r="E117" s="27"/>
      <c r="F117" s="28">
        <f>SUMIF('[1]TCE - ANEXO IV - Preencher'!$D:$D,'CONTÁBIL- FINANCEIRA '!A117,'[1]TCE - ANEXO IV - Preencher'!$N:$N)</f>
        <v>47279.65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5" t="s">
        <v>216</v>
      </c>
      <c r="B118" s="5" t="s">
        <v>162</v>
      </c>
      <c r="C118" s="138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5" t="s">
        <v>214</v>
      </c>
      <c r="B119" s="5" t="s">
        <v>185</v>
      </c>
      <c r="C119" s="138" t="s">
        <v>213</v>
      </c>
      <c r="D119" s="21"/>
      <c r="E119" s="27"/>
      <c r="F119" s="28">
        <f>SUMIF('[1]TCE - ANEXO IV - Preencher'!$D:$D,'CONTÁBIL- FINANCEIRA '!A119,'[1]TCE - ANEXO IV - Preencher'!$N:$N)</f>
        <v>154305.20000000001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5" t="s">
        <v>212</v>
      </c>
      <c r="B120" s="5" t="s">
        <v>211</v>
      </c>
      <c r="C120" s="138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5" t="s">
        <v>209</v>
      </c>
      <c r="B121" s="5" t="s">
        <v>208</v>
      </c>
      <c r="C121" s="134" t="s">
        <v>207</v>
      </c>
      <c r="D121" s="21"/>
      <c r="E121" s="27"/>
      <c r="F121" s="28">
        <f>SUMIF('[1]TCE - ANEXO IV - Preencher'!$D:$D,'CONTÁBIL- FINANCEIRA '!A121,'[1]TCE - ANEXO IV - Preencher'!$N:$N)</f>
        <v>31796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5" t="s">
        <v>206</v>
      </c>
      <c r="B122" s="5" t="s">
        <v>153</v>
      </c>
      <c r="C122" s="138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7" t="s">
        <v>204</v>
      </c>
      <c r="D123" s="21"/>
      <c r="E123" s="27"/>
      <c r="F123" s="136">
        <f>SUM(F124:G126)</f>
        <v>41385.78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5" t="s">
        <v>203</v>
      </c>
      <c r="B124" s="5" t="s">
        <v>188</v>
      </c>
      <c r="C124" s="138" t="s">
        <v>202</v>
      </c>
      <c r="D124" s="21"/>
      <c r="E124" s="27"/>
      <c r="F124" s="28">
        <f>[1]RPA!K2</f>
        <v>19274.669999999998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8" t="s">
        <v>200</v>
      </c>
      <c r="D125" s="21"/>
      <c r="E125" s="27"/>
      <c r="F125" s="28">
        <f>[1]RPA!K3</f>
        <v>22111.11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4" t="s">
        <v>198</v>
      </c>
      <c r="D126" s="21"/>
      <c r="E126" s="27"/>
      <c r="F126" s="133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7" t="s">
        <v>197</v>
      </c>
      <c r="D127" s="21"/>
      <c r="E127" s="27"/>
      <c r="F127" s="136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5" t="s">
        <v>196</v>
      </c>
      <c r="B128" s="5" t="s">
        <v>185</v>
      </c>
      <c r="C128" s="138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5" t="s">
        <v>194</v>
      </c>
      <c r="B129" s="5" t="s">
        <v>185</v>
      </c>
      <c r="C129" s="138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5" t="s">
        <v>191</v>
      </c>
      <c r="B131" s="5" t="s">
        <v>185</v>
      </c>
      <c r="C131" s="138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8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5" t="s">
        <v>186</v>
      </c>
      <c r="B133" s="5" t="s">
        <v>185</v>
      </c>
      <c r="C133" s="138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182132.82</v>
      </c>
      <c r="G134" s="27"/>
      <c r="H134" s="140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7" t="s">
        <v>182</v>
      </c>
      <c r="D135" s="21"/>
      <c r="E135" s="27"/>
      <c r="F135" s="136">
        <f>F136+SUM(F140:F147)</f>
        <v>155523.22</v>
      </c>
      <c r="G135" s="27"/>
      <c r="H135" s="141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7" t="s">
        <v>181</v>
      </c>
      <c r="D136" s="21"/>
      <c r="E136" s="27"/>
      <c r="F136" s="136">
        <f>F137+F138+F139</f>
        <v>44362.73</v>
      </c>
      <c r="G136" s="27"/>
      <c r="H136" s="140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5" t="s">
        <v>180</v>
      </c>
      <c r="B137" s="5" t="s">
        <v>175</v>
      </c>
      <c r="C137" s="138" t="s">
        <v>179</v>
      </c>
      <c r="D137" s="21"/>
      <c r="E137" s="27"/>
      <c r="F137" s="28">
        <f>SUMIF('[1]TCE - ANEXO IV - Preencher'!$D:$D,'CONTÁBIL- FINANCEIRA '!A137,'[1]TCE - ANEXO IV - Preencher'!$N:$N)</f>
        <v>44362.73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5" t="s">
        <v>178</v>
      </c>
      <c r="B138" s="5" t="s">
        <v>175</v>
      </c>
      <c r="C138" s="134" t="s">
        <v>177</v>
      </c>
      <c r="D138" s="21"/>
      <c r="E138" s="27"/>
      <c r="F138" s="133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5" t="s">
        <v>176</v>
      </c>
      <c r="B139" s="5" t="s">
        <v>175</v>
      </c>
      <c r="C139" s="134" t="s">
        <v>174</v>
      </c>
      <c r="D139" s="21"/>
      <c r="E139" s="27"/>
      <c r="F139" s="133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5" t="s">
        <v>173</v>
      </c>
      <c r="B140" s="5" t="s">
        <v>159</v>
      </c>
      <c r="C140" s="138" t="s">
        <v>172</v>
      </c>
      <c r="D140" s="21"/>
      <c r="E140" s="27"/>
      <c r="F140" s="28">
        <f>SUMIF('[1]TCE - ANEXO IV - Preencher'!$D:$D,'CONTÁBIL- FINANCEIRA '!A140,'[1]TCE - ANEXO IV - Preencher'!$N:$N)</f>
        <v>8361.61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5" t="s">
        <v>171</v>
      </c>
      <c r="B141" s="5" t="s">
        <v>170</v>
      </c>
      <c r="C141" s="138" t="s">
        <v>169</v>
      </c>
      <c r="D141" s="21"/>
      <c r="E141" s="27"/>
      <c r="F141" s="28">
        <f>SUMIF('[1]TCE - ANEXO IV - Preencher'!$D:$D,'CONTÁBIL- FINANCEIRA '!A141,'[1]TCE - ANEXO IV - Preencher'!$N:$N)</f>
        <v>48906.850000000006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5" t="s">
        <v>168</v>
      </c>
      <c r="B142" s="5" t="s">
        <v>167</v>
      </c>
      <c r="C142" s="139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5" t="s">
        <v>165</v>
      </c>
      <c r="B143" s="5" t="s">
        <v>153</v>
      </c>
      <c r="C143" s="138" t="s">
        <v>164</v>
      </c>
      <c r="D143" s="21"/>
      <c r="E143" s="27"/>
      <c r="F143" s="28">
        <f>SUMIF('[1]TCE - ANEXO IV - Preencher'!$D:$D,'CONTÁBIL- FINANCEIRA '!A143,'[1]TCE - ANEXO IV - Preencher'!$N:$N)</f>
        <v>8524.26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5" t="s">
        <v>163</v>
      </c>
      <c r="B144" s="5" t="s">
        <v>162</v>
      </c>
      <c r="C144" s="134" t="s">
        <v>161</v>
      </c>
      <c r="D144" s="21"/>
      <c r="E144" s="27"/>
      <c r="F144" s="133">
        <f>SUMIF('[1]TCE - ANEXO IV - Preencher'!$D:$D,'CONTÁBIL- FINANCEIRA '!A144,'[1]TCE - ANEXO IV - Preencher'!$N:$N)</f>
        <v>11771.64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5" t="s">
        <v>160</v>
      </c>
      <c r="B145" s="5" t="s">
        <v>159</v>
      </c>
      <c r="C145" s="134" t="s">
        <v>158</v>
      </c>
      <c r="D145" s="21"/>
      <c r="E145" s="27"/>
      <c r="F145" s="133">
        <f>SUMIF('[1]TCE - ANEXO IV - Preencher'!$D:$D,'CONTÁBIL- FINANCEIRA '!A145,'[1]TCE - ANEXO IV - Preencher'!$N:$N)</f>
        <v>1845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5" t="s">
        <v>157</v>
      </c>
      <c r="B146" s="5" t="s">
        <v>156</v>
      </c>
      <c r="C146" s="138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5" t="s">
        <v>154</v>
      </c>
      <c r="B147" s="5" t="s">
        <v>153</v>
      </c>
      <c r="C147" s="138" t="s">
        <v>152</v>
      </c>
      <c r="D147" s="21"/>
      <c r="E147" s="27"/>
      <c r="F147" s="28">
        <f>SUMIF('[1]TCE - ANEXO IV - Preencher'!$D:$D,'CONTÁBIL- FINANCEIRA '!A147,'[1]TCE - ANEXO IV - Preencher'!$N:$N)</f>
        <v>31751.13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26609.600000000002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4" t="s">
        <v>148</v>
      </c>
      <c r="D149" s="21"/>
      <c r="E149" s="27"/>
      <c r="F149" s="133">
        <f>[1]RPA!K6</f>
        <v>4990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4" t="s">
        <v>145</v>
      </c>
      <c r="D150" s="21"/>
      <c r="E150" s="27"/>
      <c r="F150" s="133">
        <f>[1]RPA!K7</f>
        <v>21619.600000000002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4" t="s">
        <v>142</v>
      </c>
      <c r="D151" s="21"/>
      <c r="E151" s="27"/>
      <c r="F151" s="133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108806.90000000001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7" t="s">
        <v>138</v>
      </c>
      <c r="D154" s="21"/>
      <c r="E154" s="27"/>
      <c r="F154" s="136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4" t="s">
        <v>136</v>
      </c>
      <c r="D155" s="21"/>
      <c r="E155" s="27"/>
      <c r="F155" s="133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4" t="s">
        <v>134</v>
      </c>
      <c r="D156" s="21"/>
      <c r="E156" s="27"/>
      <c r="F156" s="133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4" t="s">
        <v>131</v>
      </c>
      <c r="D157" s="21"/>
      <c r="E157" s="27"/>
      <c r="F157" s="133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4" t="s">
        <v>128</v>
      </c>
      <c r="D158" s="21"/>
      <c r="E158" s="27"/>
      <c r="F158" s="133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4" t="s">
        <v>125</v>
      </c>
      <c r="D159" s="21"/>
      <c r="E159" s="27"/>
      <c r="F159" s="133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108806.90000000001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7" t="s">
        <v>123</v>
      </c>
      <c r="D161" s="21"/>
      <c r="E161" s="27"/>
      <c r="F161" s="136">
        <f>SUM(F162:G165)</f>
        <v>104126.90000000001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5" t="s">
        <v>122</v>
      </c>
      <c r="B162" s="5" t="s">
        <v>115</v>
      </c>
      <c r="C162" s="134" t="s">
        <v>121</v>
      </c>
      <c r="D162" s="21"/>
      <c r="E162" s="27"/>
      <c r="F162" s="133">
        <f>SUMIF('[1]TCE - ANEXO IV - Preencher'!$D:$D,'CONTÁBIL- FINANCEIRA '!A162,'[1]TCE - ANEXO IV - Preencher'!$N:$N)</f>
        <v>76408.320000000007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5" t="s">
        <v>120</v>
      </c>
      <c r="B163" s="5" t="s">
        <v>115</v>
      </c>
      <c r="C163" s="134" t="s">
        <v>119</v>
      </c>
      <c r="D163" s="21"/>
      <c r="E163" s="27"/>
      <c r="F163" s="133">
        <f>SUMIF('[1]TCE - ANEXO IV - Preencher'!$D:$D,'CONTÁBIL- FINANCEIRA '!A163,'[1]TCE - ANEXO IV - Preencher'!$N:$N)</f>
        <v>2482.25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5" t="s">
        <v>118</v>
      </c>
      <c r="B164" s="5" t="s">
        <v>115</v>
      </c>
      <c r="C164" s="134" t="s">
        <v>117</v>
      </c>
      <c r="D164" s="21"/>
      <c r="E164" s="27"/>
      <c r="F164" s="133">
        <f>SUMIF('[1]TCE - ANEXO IV - Preencher'!$D:$D,'CONTÁBIL- FINANCEIRA '!A164,'[1]TCE - ANEXO IV - Preencher'!$N:$N)</f>
        <v>13056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5" t="s">
        <v>116</v>
      </c>
      <c r="B165" s="5" t="s">
        <v>115</v>
      </c>
      <c r="C165" s="134" t="s">
        <v>114</v>
      </c>
      <c r="D165" s="21"/>
      <c r="E165" s="27"/>
      <c r="F165" s="133">
        <f>SUMIF('[1]TCE - ANEXO IV - Preencher'!$D:$D,'CONTÁBIL- FINANCEIRA '!A165,'[1]TCE - ANEXO IV - Preencher'!$N:$N)</f>
        <v>12180.33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5" t="s">
        <v>113</v>
      </c>
      <c r="B166" s="5" t="s">
        <v>112</v>
      </c>
      <c r="C166" s="134" t="s">
        <v>111</v>
      </c>
      <c r="D166" s="21"/>
      <c r="E166" s="27"/>
      <c r="F166" s="133">
        <f>SUMIF('[1]TCE - ANEXO IV - Preencher'!$D:$D,'CONTÁBIL- FINANCEIRA '!A166,'[1]TCE - ANEXO IV - Preencher'!$N:$N)</f>
        <v>4680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5" t="s">
        <v>110</v>
      </c>
      <c r="B167" s="5" t="s">
        <v>109</v>
      </c>
      <c r="C167" s="134" t="s">
        <v>108</v>
      </c>
      <c r="D167" s="21"/>
      <c r="E167" s="27"/>
      <c r="F167" s="133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5" t="s">
        <v>107</v>
      </c>
      <c r="B168" s="5" t="s">
        <v>106</v>
      </c>
      <c r="C168" s="134" t="s">
        <v>105</v>
      </c>
      <c r="D168" s="21"/>
      <c r="E168" s="27"/>
      <c r="F168" s="133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4206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132">
        <f>SUMIF('[1]TCE - ANEXO IV - Preencher'!$D:$D,'CONTÁBIL- FINANCEIRA '!A170,'[1]TCE - ANEXO IV - Preencher'!$N:$N)</f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132">
        <f>SUMIF('[1]TCE - ANEXO IV - Preencher'!$D:$D,'CONTÁBIL- FINANCEIRA '!A171,'[1]TCE - ANEXO IV - Preencher'!$N:$N)</f>
        <v>4206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6993850.4200000018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-578248.4700000016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4241.5499999996391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6998091.9700000016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-582490.02000000118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1.5420200462606015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44440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HMR-MATERNIDADE - Dra. Mercês Pontes Cunha</v>
      </c>
      <c r="D195" s="27"/>
      <c r="E195" s="101" t="str">
        <f>IF(E7=0,"",E7)</f>
        <v>Isabela Coutinho Neiva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21227.82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16782244.440000005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16781948.440000001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20931.819999996573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128411.76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5919291.5300000003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10016840.040000001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96.3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56.14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4226000.4300000006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4246932.2499999972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2547537.06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238022.44999999998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4206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2789765.5100000002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267830.34999999998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345273.11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613103.46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846317.61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218494.72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528150.98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28027.85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1620991.1600000001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2234094.62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1631789.06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773081.47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458029.86000000034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310810.06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1636030.6099999999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50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2021-11-09T14:12:27Z</dcterms:created>
  <dcterms:modified xsi:type="dcterms:W3CDTF">2021-11-09T14:12:34Z</dcterms:modified>
</cp:coreProperties>
</file>